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ENADORES\0.AMEIO\0.Site\"/>
    </mc:Choice>
  </mc:AlternateContent>
  <xr:revisionPtr revIDLastSave="0" documentId="13_ncr:1_{948D3130-8695-4CA2-B0C2-B473FE6807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ratado x Realizado" sheetId="3" r:id="rId1"/>
  </sheets>
  <definedNames>
    <definedName name="_xlnm.Print_Area" localSheetId="0">'Contratado x Realizado'!$A$1:$AB$65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8" i="3" l="1"/>
  <c r="AA48" i="3"/>
  <c r="AB47" i="3"/>
  <c r="AA47" i="3"/>
  <c r="AB46" i="3"/>
  <c r="AA46" i="3"/>
  <c r="AB45" i="3"/>
  <c r="AA45" i="3"/>
  <c r="AB44" i="3"/>
  <c r="AA44" i="3"/>
  <c r="AB43" i="3"/>
  <c r="AA43" i="3"/>
  <c r="AA36" i="3" l="1"/>
  <c r="AA38" i="3" l="1"/>
  <c r="Z38" i="3"/>
  <c r="AA37" i="3"/>
  <c r="Z37" i="3"/>
  <c r="Z36" i="3"/>
  <c r="AB36" i="3" s="1"/>
  <c r="AA17" i="3"/>
  <c r="Z17" i="3"/>
  <c r="AA9" i="3"/>
  <c r="Z9" i="3"/>
  <c r="AB9" i="3" l="1"/>
  <c r="AB38" i="3"/>
  <c r="L19" i="3"/>
  <c r="L12" i="3"/>
  <c r="AA18" i="3"/>
  <c r="J19" i="3"/>
  <c r="J12" i="3"/>
  <c r="V57" i="3"/>
  <c r="T57" i="3"/>
  <c r="R57" i="3"/>
  <c r="AA54" i="3"/>
  <c r="Z54" i="3"/>
  <c r="W53" i="3"/>
  <c r="V53" i="3"/>
  <c r="U53" i="3"/>
  <c r="T53" i="3"/>
  <c r="V52" i="3"/>
  <c r="T52" i="3"/>
  <c r="R52" i="3"/>
  <c r="W42" i="3"/>
  <c r="U42" i="3"/>
  <c r="V41" i="3"/>
  <c r="T41" i="3"/>
  <c r="R41" i="3"/>
  <c r="W35" i="3"/>
  <c r="V35" i="3"/>
  <c r="U35" i="3"/>
  <c r="T35" i="3"/>
  <c r="AA31" i="3"/>
  <c r="Z31" i="3"/>
  <c r="AA30" i="3"/>
  <c r="Z30" i="3"/>
  <c r="W29" i="3"/>
  <c r="V29" i="3"/>
  <c r="U29" i="3"/>
  <c r="T29" i="3"/>
  <c r="V28" i="3"/>
  <c r="T28" i="3"/>
  <c r="R28" i="3"/>
  <c r="AA25" i="3"/>
  <c r="Z25" i="3"/>
  <c r="AA24" i="3"/>
  <c r="Z24" i="3"/>
  <c r="V22" i="3"/>
  <c r="T22" i="3"/>
  <c r="R22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K19" i="3"/>
  <c r="I19" i="3"/>
  <c r="H19" i="3"/>
  <c r="G19" i="3"/>
  <c r="F19" i="3"/>
  <c r="E19" i="3"/>
  <c r="D19" i="3"/>
  <c r="C19" i="3"/>
  <c r="B19" i="3"/>
  <c r="Z18" i="3"/>
  <c r="V15" i="3"/>
  <c r="V34" i="3" s="1"/>
  <c r="T15" i="3"/>
  <c r="T34" i="3" s="1"/>
  <c r="R15" i="3"/>
  <c r="R34" i="3" s="1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K12" i="3"/>
  <c r="I12" i="3"/>
  <c r="H12" i="3"/>
  <c r="G12" i="3"/>
  <c r="F12" i="3"/>
  <c r="E12" i="3"/>
  <c r="D12" i="3"/>
  <c r="C12" i="3"/>
  <c r="B12" i="3"/>
  <c r="AA11" i="3"/>
  <c r="Z11" i="3"/>
  <c r="AA10" i="3"/>
  <c r="Z10" i="3"/>
  <c r="AB54" i="3" l="1"/>
  <c r="Z12" i="3"/>
  <c r="AA12" i="3"/>
  <c r="AB37" i="3"/>
  <c r="AB17" i="3"/>
  <c r="AB24" i="3"/>
  <c r="Z19" i="3"/>
  <c r="AB18" i="3"/>
  <c r="AB10" i="3"/>
  <c r="AB11" i="3"/>
  <c r="AB31" i="3"/>
  <c r="AB30" i="3"/>
  <c r="AA19" i="3"/>
  <c r="AB25" i="3"/>
  <c r="AB12" i="3" l="1"/>
  <c r="AB19" i="3"/>
</calcChain>
</file>

<file path=xl/sharedStrings.xml><?xml version="1.0" encoding="utf-8"?>
<sst xmlns="http://schemas.openxmlformats.org/spreadsheetml/2006/main" count="318" uniqueCount="40">
  <si>
    <t>AME IDOSO OESTE</t>
  </si>
  <si>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</si>
  <si>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</si>
  <si>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</si>
  <si>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</si>
  <si>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</si>
  <si>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</si>
  <si>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</si>
  <si>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</si>
  <si>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</si>
  <si>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</si>
  <si>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</si>
  <si>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</si>
  <si>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</si>
  <si>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</si>
  <si>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</si>
  <si>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</si>
  <si>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</si>
  <si>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</si>
  <si>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</si>
  <si>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</si>
  <si>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</si>
  <si>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</si>
  <si>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</si>
  <si>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</si>
  <si>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</si>
  <si>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</si>
  <si>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</si>
  <si>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</si>
  <si>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Primeiras Consultas - Rede</t>
  </si>
  <si>
    <t>680 - SADT Externo </t>
  </si>
  <si>
    <t>Métodos Diagnósticos em Especialidades</t>
  </si>
  <si>
    <t> 606 - Consultas Médicas por Telemedicina (acompanhamento) </t>
  </si>
  <si>
    <t> 607 - Consultas Não Médicas/Procedimentos Terapêuticos Não Médicos por Telemedicina (acompanhamento) </t>
  </si>
  <si>
    <t>Diagnóstico em Cardiologia (Exceto Cateterismo Cardíaco)</t>
  </si>
  <si>
    <t>Diagnóstico em Neurologia</t>
  </si>
  <si>
    <t>Outras Ultrassonografias</t>
  </si>
  <si>
    <t>Ultra-Sonografia</t>
  </si>
  <si>
    <t xml:space="preserve"> 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</si>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</sst>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Verdana"/>
      <family val="2"/>
    </font>
    <font>
      <sz val="12"/>
      <color rgb="FF000000"/>
      <name val="Verdana"/>
      <family val="2"/>
    </font>
    <font>
      <b/>
      <sz val="8"/>
      <color rgb="FF696969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2" fontId="0" fillId="0" borderId="0" xfId="0" applyNumberFormat="1"/>
    <xf numFmtId="0" fontId="16" fillId="0" borderId="0" xfId="0" applyFont="1"/>
    <xf numFmtId="0" fontId="16" fillId="0" borderId="11" xfId="0" applyFont="1" applyBorder="1" applyAlignment="1">
      <alignment wrapText="1"/>
    </xf>
    <xf numFmtId="0" fontId="16" fillId="33" borderId="0" xfId="0" applyFont="1" applyFill="1"/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right" wrapText="1"/>
    </xf>
    <xf numFmtId="3" fontId="16" fillId="33" borderId="11" xfId="0" applyNumberFormat="1" applyFont="1" applyFill="1" applyBorder="1" applyAlignment="1">
      <alignment horizontal="right" wrapText="1"/>
    </xf>
    <xf numFmtId="0" fontId="0" fillId="33" borderId="0" xfId="0" applyFill="1"/>
    <xf numFmtId="0" fontId="0" fillId="0" borderId="0" xfId="0" applyAlignment="1">
      <alignment wrapText="1"/>
    </xf>
    <xf numFmtId="0" fontId="16" fillId="33" borderId="11" xfId="0" applyFont="1" applyFill="1" applyBorder="1" applyAlignment="1">
      <alignment wrapText="1"/>
    </xf>
    <xf numFmtId="2" fontId="16" fillId="33" borderId="11" xfId="0" applyNumberFormat="1" applyFont="1" applyFill="1" applyBorder="1"/>
    <xf numFmtId="0" fontId="16" fillId="33" borderId="11" xfId="0" applyFont="1" applyFill="1" applyBorder="1" applyAlignment="1">
      <alignment horizontal="right" wrapText="1"/>
    </xf>
    <xf numFmtId="0" fontId="20" fillId="0" borderId="10" xfId="0" applyFont="1" applyBorder="1"/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20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0</xdr:row>
      <xdr:rowOff>123825</xdr:rowOff>
    </xdr:from>
    <xdr:to>
      <xdr:col>27</xdr:col>
      <xdr:colOff>325517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D8950A-6F36-4FDA-A4EB-9918D9BD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123825"/>
          <a:ext cx="754142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1076325</xdr:colOff>
      <xdr:row>3</xdr:row>
      <xdr:rowOff>152400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20ECE0E4-0B5C-4839-9853-8C358CAD566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0572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7B2F-0687-49CE-8BCF-D8222F80AAAF}">
  <dimension ref="A1:AC65"/>
  <sheetViews>
    <sheetView showGridLines="0" tabSelected="1" topLeftCell="A36" zoomScaleNormal="100" workbookViewId="0">
      <selection activeCell="A69" sqref="A69"/>
    </sheetView>
  </sheetViews>
  <sheetFormatPr defaultRowHeight="15" x14ac:dyDescent="0.25"/>
  <cols>
    <col min="1" max="1" width="36.85546875" customWidth="1"/>
    <col min="2" max="3" width="5.5703125" bestFit="1" customWidth="1"/>
    <col min="4" max="5" width="5.5703125" customWidth="1"/>
    <col min="6" max="6" width="6.140625" customWidth="1"/>
    <col min="7" max="7" width="5.5703125" bestFit="1" customWidth="1"/>
    <col min="8" max="13" width="5.5703125" customWidth="1"/>
    <col min="14" max="14" width="5.7109375" customWidth="1"/>
    <col min="15" max="15" width="6.42578125" customWidth="1"/>
    <col min="16" max="16" width="6.28515625" customWidth="1"/>
    <col min="17" max="17" width="5.5703125" bestFit="1" customWidth="1"/>
    <col min="18" max="18" width="5.7109375" bestFit="1" customWidth="1"/>
    <col min="19" max="20" width="5.5703125" bestFit="1" customWidth="1"/>
    <col min="21" max="21" width="5.42578125" bestFit="1" customWidth="1"/>
    <col min="22" max="23" width="5.5703125" bestFit="1" customWidth="1"/>
    <col min="24" max="25" width="6" customWidth="1"/>
    <col min="26" max="27" width="6.5703125" style="7" bestFit="1" customWidth="1"/>
    <col min="28" max="28" width="7" style="9" customWidth="1"/>
    <col min="29" max="29" width="9.5703125" bestFit="1" customWidth="1"/>
  </cols>
  <sheetData>
    <row r="1" spans="1:29" x14ac:dyDescent="0.25">
      <c r="A1" s="19"/>
      <c r="B1" s="19"/>
      <c r="C1" s="19"/>
      <c r="D1" s="19"/>
      <c r="E1" s="19"/>
    </row>
    <row r="2" spans="1:29" x14ac:dyDescent="0.25">
      <c r="A2" s="20"/>
      <c r="B2" s="20"/>
      <c r="C2" s="20"/>
      <c r="D2" s="20"/>
      <c r="E2" s="20"/>
    </row>
    <row r="3" spans="1:29" ht="15.7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5" spans="1:29" ht="15.75" thickBot="1" x14ac:dyDescent="0.3"/>
    <row r="6" spans="1:29" ht="15.75" thickBot="1" x14ac:dyDescent="0.3">
      <c r="A6" s="18" t="s">
        <v>1</v>
      </c>
    </row>
    <row r="7" spans="1:29" ht="15" customHeight="1" thickBot="1" x14ac:dyDescent="0.3">
      <c r="A7" s="22"/>
      <c r="B7" s="24" t="s">
        <v>2</v>
      </c>
      <c r="C7" s="25"/>
      <c r="D7" s="24" t="s">
        <v>3</v>
      </c>
      <c r="E7" s="25"/>
      <c r="F7" s="24" t="s">
        <v>4</v>
      </c>
      <c r="G7" s="25"/>
      <c r="H7" s="24" t="s">
        <v>5</v>
      </c>
      <c r="I7" s="25"/>
      <c r="J7" s="24" t="s">
        <v>6</v>
      </c>
      <c r="K7" s="25"/>
      <c r="L7" s="24" t="s">
        <v>7</v>
      </c>
      <c r="M7" s="25"/>
      <c r="N7" s="24" t="s">
        <v>8</v>
      </c>
      <c r="O7" s="25"/>
      <c r="P7" s="24" t="s">
        <v>9</v>
      </c>
      <c r="Q7" s="25"/>
      <c r="R7" s="24" t="s">
        <v>10</v>
      </c>
      <c r="S7" s="25"/>
      <c r="T7" s="24" t="s">
        <v>11</v>
      </c>
      <c r="U7" s="25"/>
      <c r="V7" s="24" t="s">
        <v>12</v>
      </c>
      <c r="W7" s="25"/>
      <c r="X7" s="24" t="s">
        <v>13</v>
      </c>
      <c r="Y7" s="25"/>
      <c r="Z7" s="26" t="s">
        <v>14</v>
      </c>
      <c r="AA7" s="27"/>
      <c r="AB7" s="28"/>
    </row>
    <row r="8" spans="1:29" ht="15" customHeight="1" thickBot="1" x14ac:dyDescent="0.3">
      <c r="A8" s="23"/>
      <c r="B8" s="1" t="s">
        <v>15</v>
      </c>
      <c r="C8" s="1" t="s">
        <v>16</v>
      </c>
      <c r="D8" s="1" t="s">
        <v>15</v>
      </c>
      <c r="E8" s="1" t="s">
        <v>16</v>
      </c>
      <c r="F8" s="1" t="s">
        <v>15</v>
      </c>
      <c r="G8" s="1" t="s">
        <v>16</v>
      </c>
      <c r="H8" s="1" t="s">
        <v>15</v>
      </c>
      <c r="I8" s="1" t="s">
        <v>16</v>
      </c>
      <c r="J8" s="1" t="s">
        <v>15</v>
      </c>
      <c r="K8" s="1" t="s">
        <v>16</v>
      </c>
      <c r="L8" s="1" t="s">
        <v>15</v>
      </c>
      <c r="M8" s="1" t="s">
        <v>16</v>
      </c>
      <c r="N8" s="1" t="s">
        <v>15</v>
      </c>
      <c r="O8" s="1" t="s">
        <v>16</v>
      </c>
      <c r="P8" s="1" t="s">
        <v>15</v>
      </c>
      <c r="Q8" s="1" t="s">
        <v>16</v>
      </c>
      <c r="R8" s="1" t="s">
        <v>15</v>
      </c>
      <c r="S8" s="1" t="s">
        <v>16</v>
      </c>
      <c r="T8" s="1" t="s">
        <v>15</v>
      </c>
      <c r="U8" s="1" t="s">
        <v>16</v>
      </c>
      <c r="V8" s="1" t="s">
        <v>15</v>
      </c>
      <c r="W8" s="1" t="s">
        <v>16</v>
      </c>
      <c r="X8" s="1" t="s">
        <v>15</v>
      </c>
      <c r="Y8" s="1" t="s">
        <v>16</v>
      </c>
      <c r="Z8" s="8" t="s">
        <v>15</v>
      </c>
      <c r="AA8" s="8" t="s">
        <v>16</v>
      </c>
      <c r="AB8" s="15" t="s">
        <v>17</v>
      </c>
    </row>
    <row r="9" spans="1:29" ht="15" customHeight="1" thickBot="1" x14ac:dyDescent="0.3">
      <c r="A9" s="1" t="s">
        <v>18</v>
      </c>
      <c r="B9" s="2">
        <v>800</v>
      </c>
      <c r="C9" s="2">
        <v>620</v>
      </c>
      <c r="D9" s="2">
        <v>800</v>
      </c>
      <c r="E9" s="2">
        <v>591</v>
      </c>
      <c r="F9" s="2">
        <v>800</v>
      </c>
      <c r="G9" s="2">
        <v>881</v>
      </c>
      <c r="H9" s="2">
        <v>800</v>
      </c>
      <c r="I9" s="2">
        <v>634</v>
      </c>
      <c r="J9" s="2">
        <v>800</v>
      </c>
      <c r="K9" s="3">
        <v>871</v>
      </c>
      <c r="L9" s="2">
        <v>800</v>
      </c>
      <c r="M9" s="2">
        <v>953</v>
      </c>
      <c r="N9" s="2">
        <v>800</v>
      </c>
      <c r="O9">
        <v>731</v>
      </c>
      <c r="P9" s="2">
        <v>800</v>
      </c>
      <c r="Q9" s="2">
        <v>886</v>
      </c>
      <c r="R9" s="2">
        <v>800</v>
      </c>
      <c r="S9" s="2">
        <v>788</v>
      </c>
      <c r="T9" s="2">
        <v>930</v>
      </c>
      <c r="U9" s="2">
        <v>875</v>
      </c>
      <c r="V9" s="2">
        <v>930</v>
      </c>
      <c r="W9" s="2">
        <v>726</v>
      </c>
      <c r="X9" s="2">
        <v>800</v>
      </c>
      <c r="Y9" s="2">
        <v>799</v>
      </c>
      <c r="Z9" s="4">
        <f>B9+D9+F9+H9+J9+L9+N9+P9+R9+V9+T9+X9</f>
        <v>9860</v>
      </c>
      <c r="AA9" s="4">
        <f>C9+E9+G9+I9+K9+M9+O9+Q9+S9+W9+U9+Y9</f>
        <v>9355</v>
      </c>
      <c r="AB9" s="16">
        <f>(AA9/Z9-1)*100</f>
        <v>-5.1217038539553723</v>
      </c>
      <c r="AC9" s="6"/>
    </row>
    <row r="10" spans="1:29" ht="15" customHeight="1" thickBot="1" x14ac:dyDescent="0.3">
      <c r="A10" s="1" t="s">
        <v>19</v>
      </c>
      <c r="B10" s="2">
        <v>300</v>
      </c>
      <c r="C10" s="2">
        <v>301</v>
      </c>
      <c r="D10" s="2">
        <v>300</v>
      </c>
      <c r="E10" s="2">
        <v>333</v>
      </c>
      <c r="F10" s="2">
        <v>300</v>
      </c>
      <c r="G10" s="2">
        <v>341</v>
      </c>
      <c r="H10" s="2">
        <v>300</v>
      </c>
      <c r="I10" s="2">
        <v>442</v>
      </c>
      <c r="J10" s="2">
        <v>300</v>
      </c>
      <c r="K10" s="2">
        <v>533</v>
      </c>
      <c r="L10" s="2">
        <v>300</v>
      </c>
      <c r="M10" s="2">
        <v>505</v>
      </c>
      <c r="N10" s="2">
        <v>300</v>
      </c>
      <c r="O10" s="2">
        <v>416</v>
      </c>
      <c r="P10" s="2">
        <v>300</v>
      </c>
      <c r="Q10" s="2">
        <v>603</v>
      </c>
      <c r="R10" s="2">
        <v>300</v>
      </c>
      <c r="S10" s="2">
        <v>546</v>
      </c>
      <c r="T10" s="2">
        <v>300</v>
      </c>
      <c r="U10" s="2">
        <v>376</v>
      </c>
      <c r="V10" s="2">
        <v>300</v>
      </c>
      <c r="W10" s="2">
        <v>430</v>
      </c>
      <c r="X10" s="2">
        <v>300</v>
      </c>
      <c r="Y10" s="2">
        <v>410</v>
      </c>
      <c r="Z10" s="4">
        <f t="shared" ref="Z10:AA11" si="0">B10+D10+F10+H10+J10+L10+N10+P10+R10+V10+T10+X10</f>
        <v>3600</v>
      </c>
      <c r="AA10" s="4">
        <f t="shared" si="0"/>
        <v>5236</v>
      </c>
      <c r="AB10" s="16">
        <f>(AA10/Z10-1)*100</f>
        <v>45.444444444444443</v>
      </c>
    </row>
    <row r="11" spans="1:29" ht="15" customHeight="1" thickBot="1" x14ac:dyDescent="0.3">
      <c r="A11" s="1" t="s">
        <v>20</v>
      </c>
      <c r="B11" s="3">
        <v>2200</v>
      </c>
      <c r="C11" s="3">
        <v>1792</v>
      </c>
      <c r="D11" s="3">
        <v>2200</v>
      </c>
      <c r="E11" s="3">
        <v>1665</v>
      </c>
      <c r="F11" s="3">
        <v>2200</v>
      </c>
      <c r="G11" s="3">
        <v>2063</v>
      </c>
      <c r="H11" s="3">
        <v>2200</v>
      </c>
      <c r="I11" s="3">
        <v>1756</v>
      </c>
      <c r="J11" s="3">
        <v>2200</v>
      </c>
      <c r="K11" s="3">
        <v>2334</v>
      </c>
      <c r="L11" s="3">
        <v>2200</v>
      </c>
      <c r="M11" s="3">
        <v>1954</v>
      </c>
      <c r="N11" s="3">
        <v>2200</v>
      </c>
      <c r="O11" s="3">
        <v>1930</v>
      </c>
      <c r="P11" s="3">
        <v>2200</v>
      </c>
      <c r="Q11" s="3">
        <v>2194</v>
      </c>
      <c r="R11" s="3">
        <v>2200</v>
      </c>
      <c r="S11" s="3">
        <v>1719</v>
      </c>
      <c r="T11" s="3">
        <v>2200</v>
      </c>
      <c r="U11" s="3">
        <v>1935</v>
      </c>
      <c r="V11" s="3">
        <v>2200</v>
      </c>
      <c r="W11" s="3">
        <v>1632</v>
      </c>
      <c r="X11" s="3">
        <v>2200</v>
      </c>
      <c r="Y11" s="3">
        <v>1593</v>
      </c>
      <c r="Z11" s="4">
        <f t="shared" si="0"/>
        <v>26400</v>
      </c>
      <c r="AA11" s="4">
        <f t="shared" si="0"/>
        <v>22567</v>
      </c>
      <c r="AB11" s="16">
        <f>(AA11/Z11-1)*100</f>
        <v>-14.518939393939389</v>
      </c>
    </row>
    <row r="12" spans="1:29" ht="15" customHeight="1" thickBot="1" x14ac:dyDescent="0.3">
      <c r="A12" s="1" t="s">
        <v>14</v>
      </c>
      <c r="B12" s="3">
        <f t="shared" ref="B12:C12" si="1">SUM(B9:B11)</f>
        <v>3300</v>
      </c>
      <c r="C12" s="3">
        <f t="shared" si="1"/>
        <v>2713</v>
      </c>
      <c r="D12" s="3">
        <f>SUM(D9:D11)</f>
        <v>3300</v>
      </c>
      <c r="E12" s="3">
        <f t="shared" ref="E12:V12" si="2">SUM(E9:E11)</f>
        <v>2589</v>
      </c>
      <c r="F12" s="3">
        <f t="shared" si="2"/>
        <v>3300</v>
      </c>
      <c r="G12" s="3">
        <f t="shared" si="2"/>
        <v>3285</v>
      </c>
      <c r="H12" s="3">
        <f t="shared" si="2"/>
        <v>3300</v>
      </c>
      <c r="I12" s="3">
        <f t="shared" si="2"/>
        <v>2832</v>
      </c>
      <c r="J12" s="3">
        <f t="shared" ref="J12:L12" si="3">SUM(J9:J11)</f>
        <v>3300</v>
      </c>
      <c r="K12" s="3">
        <f t="shared" si="2"/>
        <v>3738</v>
      </c>
      <c r="L12" s="3">
        <f t="shared" si="3"/>
        <v>3300</v>
      </c>
      <c r="M12" s="3">
        <f t="shared" si="2"/>
        <v>3412</v>
      </c>
      <c r="N12" s="3">
        <f t="shared" si="2"/>
        <v>3300</v>
      </c>
      <c r="O12" s="3">
        <f t="shared" si="2"/>
        <v>3077</v>
      </c>
      <c r="P12" s="3">
        <f t="shared" si="2"/>
        <v>3300</v>
      </c>
      <c r="Q12" s="3">
        <f t="shared" si="2"/>
        <v>3683</v>
      </c>
      <c r="R12" s="3">
        <f t="shared" si="2"/>
        <v>3300</v>
      </c>
      <c r="S12" s="3">
        <f t="shared" si="2"/>
        <v>3053</v>
      </c>
      <c r="T12" s="3">
        <f t="shared" si="2"/>
        <v>3430</v>
      </c>
      <c r="U12" s="3">
        <f t="shared" si="2"/>
        <v>3186</v>
      </c>
      <c r="V12" s="3">
        <f t="shared" si="2"/>
        <v>3430</v>
      </c>
      <c r="W12" s="3">
        <f>W9+W10+W11</f>
        <v>2788</v>
      </c>
      <c r="X12" s="3">
        <f>SUM(X9:X11)</f>
        <v>3300</v>
      </c>
      <c r="Y12" s="3">
        <f>Y9+Y10+Y11</f>
        <v>2802</v>
      </c>
      <c r="Z12" s="4">
        <f>B12+D12+F12+H12+J12+L12+N12+P12+R12+V12+T12+X12</f>
        <v>39860</v>
      </c>
      <c r="AA12" s="4">
        <f>C12+E12+G12+I12+K12+M12+O12+Q12+S12+W12+U12+Y12</f>
        <v>37158</v>
      </c>
      <c r="AB12" s="16">
        <f>(AA12/Z12-1)*100</f>
        <v>-6.7787255393878532</v>
      </c>
    </row>
    <row r="13" spans="1:29" ht="15" customHeight="1" x14ac:dyDescent="0.25">
      <c r="A13" s="14"/>
    </row>
    <row r="14" spans="1:29" ht="15" customHeight="1" thickBot="1" x14ac:dyDescent="0.3">
      <c r="A14" s="29" t="s">
        <v>21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9" ht="15" customHeight="1" thickBot="1" x14ac:dyDescent="0.3">
      <c r="A15" s="22"/>
      <c r="B15" s="24" t="s">
        <v>2</v>
      </c>
      <c r="C15" s="25"/>
      <c r="D15" s="24" t="s">
        <v>3</v>
      </c>
      <c r="E15" s="25"/>
      <c r="F15" s="24" t="s">
        <v>4</v>
      </c>
      <c r="G15" s="25"/>
      <c r="H15" s="24" t="s">
        <v>5</v>
      </c>
      <c r="I15" s="25"/>
      <c r="J15" s="24" t="s">
        <v>6</v>
      </c>
      <c r="K15" s="25"/>
      <c r="L15" s="24" t="s">
        <v>7</v>
      </c>
      <c r="M15" s="25"/>
      <c r="N15" s="24" t="s">
        <v>8</v>
      </c>
      <c r="O15" s="25"/>
      <c r="P15" s="24" t="s">
        <v>9</v>
      </c>
      <c r="Q15" s="25"/>
      <c r="R15" s="24" t="str">
        <f>R7</f>
        <v>Setembro</v>
      </c>
      <c r="S15" s="25"/>
      <c r="T15" s="24" t="str">
        <f>T7</f>
        <v>Outubro</v>
      </c>
      <c r="U15" s="25"/>
      <c r="V15" s="24" t="str">
        <f>V7</f>
        <v>Novembro</v>
      </c>
      <c r="W15" s="25"/>
      <c r="X15" s="24" t="s">
        <v>13</v>
      </c>
      <c r="Y15" s="25"/>
      <c r="Z15" s="26" t="s">
        <v>14</v>
      </c>
      <c r="AA15" s="27"/>
      <c r="AB15" s="28"/>
    </row>
    <row r="16" spans="1:29" ht="15" customHeight="1" thickBot="1" x14ac:dyDescent="0.3">
      <c r="A16" s="23"/>
      <c r="B16" s="1" t="s">
        <v>15</v>
      </c>
      <c r="C16" s="1" t="s">
        <v>16</v>
      </c>
      <c r="D16" s="1" t="s">
        <v>15</v>
      </c>
      <c r="E16" s="1" t="s">
        <v>16</v>
      </c>
      <c r="F16" s="1" t="s">
        <v>15</v>
      </c>
      <c r="G16" s="1" t="s">
        <v>16</v>
      </c>
      <c r="H16" s="1" t="s">
        <v>15</v>
      </c>
      <c r="I16" s="1" t="s">
        <v>16</v>
      </c>
      <c r="J16" s="1" t="s">
        <v>15</v>
      </c>
      <c r="K16" s="1" t="s">
        <v>16</v>
      </c>
      <c r="L16" s="1" t="s">
        <v>15</v>
      </c>
      <c r="M16" s="1" t="s">
        <v>16</v>
      </c>
      <c r="N16" s="1" t="s">
        <v>15</v>
      </c>
      <c r="O16" s="1" t="s">
        <v>16</v>
      </c>
      <c r="P16" s="1" t="s">
        <v>15</v>
      </c>
      <c r="Q16" s="1" t="s">
        <v>16</v>
      </c>
      <c r="R16" s="1" t="s">
        <v>15</v>
      </c>
      <c r="S16" s="1" t="s">
        <v>16</v>
      </c>
      <c r="T16" s="1" t="s">
        <v>15</v>
      </c>
      <c r="U16" s="1" t="s">
        <v>16</v>
      </c>
      <c r="V16" s="1" t="s">
        <v>15</v>
      </c>
      <c r="W16" s="1" t="s">
        <v>16</v>
      </c>
      <c r="X16" s="1" t="s">
        <v>15</v>
      </c>
      <c r="Y16" s="1" t="s">
        <v>16</v>
      </c>
      <c r="Z16" s="8" t="s">
        <v>15</v>
      </c>
      <c r="AA16" s="8" t="s">
        <v>16</v>
      </c>
      <c r="AB16" s="15" t="s">
        <v>17</v>
      </c>
    </row>
    <row r="17" spans="1:28" ht="15" customHeight="1" thickBot="1" x14ac:dyDescent="0.3">
      <c r="A17" s="1" t="s">
        <v>22</v>
      </c>
      <c r="B17" s="3">
        <v>1000</v>
      </c>
      <c r="C17" s="3">
        <v>1403</v>
      </c>
      <c r="D17" s="3">
        <v>1000</v>
      </c>
      <c r="E17" s="2">
        <v>1265</v>
      </c>
      <c r="F17" s="3">
        <v>1000</v>
      </c>
      <c r="G17" s="3">
        <v>1520</v>
      </c>
      <c r="H17" s="3">
        <v>1000</v>
      </c>
      <c r="I17" s="3">
        <v>1371</v>
      </c>
      <c r="J17" s="3">
        <v>1000</v>
      </c>
      <c r="K17" s="3">
        <v>1709</v>
      </c>
      <c r="L17" s="3">
        <v>1000</v>
      </c>
      <c r="M17" s="3">
        <v>1696</v>
      </c>
      <c r="N17" s="3">
        <v>1150</v>
      </c>
      <c r="O17" s="3">
        <v>1156</v>
      </c>
      <c r="P17" s="3">
        <v>1150</v>
      </c>
      <c r="Q17" s="3">
        <v>1497</v>
      </c>
      <c r="R17" s="3">
        <v>1150</v>
      </c>
      <c r="S17" s="3">
        <v>1165</v>
      </c>
      <c r="T17" s="3">
        <v>1150</v>
      </c>
      <c r="U17" s="3">
        <v>1106</v>
      </c>
      <c r="V17" s="3">
        <v>1150</v>
      </c>
      <c r="W17" s="3">
        <v>1629</v>
      </c>
      <c r="X17" s="3">
        <v>1150</v>
      </c>
      <c r="Y17" s="3">
        <v>1820</v>
      </c>
      <c r="Z17" s="4">
        <f>B17+D17+F17+H17+J17+L17+N17+P17+R17+V17+T17+X17</f>
        <v>12900</v>
      </c>
      <c r="AA17" s="4">
        <f>C17+E17+G17+I17+K17+M17+O17+Q17+S17+W17+U17+Y17</f>
        <v>17337</v>
      </c>
      <c r="AB17" s="16">
        <f>(AA17/Z17-1)*100</f>
        <v>34.395348837209298</v>
      </c>
    </row>
    <row r="18" spans="1:28" ht="15" customHeight="1" thickBot="1" x14ac:dyDescent="0.3">
      <c r="A18" s="1" t="s">
        <v>23</v>
      </c>
      <c r="B18" s="3">
        <v>3000</v>
      </c>
      <c r="C18" s="3">
        <v>2558</v>
      </c>
      <c r="D18" s="3">
        <v>3000</v>
      </c>
      <c r="E18" s="3">
        <v>2240</v>
      </c>
      <c r="F18" s="3">
        <v>3000</v>
      </c>
      <c r="G18" s="3">
        <v>2249</v>
      </c>
      <c r="H18" s="3">
        <v>3000</v>
      </c>
      <c r="I18" s="3">
        <v>2083</v>
      </c>
      <c r="J18" s="3">
        <v>3000</v>
      </c>
      <c r="K18" s="3">
        <v>2645</v>
      </c>
      <c r="L18" s="3">
        <v>3000</v>
      </c>
      <c r="M18" s="3">
        <v>2737</v>
      </c>
      <c r="N18" s="3">
        <v>3000</v>
      </c>
      <c r="O18" s="3">
        <v>1957</v>
      </c>
      <c r="P18" s="3">
        <v>3000</v>
      </c>
      <c r="Q18" s="3">
        <v>3216</v>
      </c>
      <c r="R18" s="3">
        <v>3000</v>
      </c>
      <c r="S18" s="3">
        <v>2560</v>
      </c>
      <c r="T18" s="3">
        <v>3000</v>
      </c>
      <c r="U18" s="3">
        <v>2163</v>
      </c>
      <c r="V18" s="3">
        <v>3000</v>
      </c>
      <c r="W18" s="3">
        <v>2372</v>
      </c>
      <c r="X18" s="3">
        <v>3000</v>
      </c>
      <c r="Y18" s="3">
        <v>2173</v>
      </c>
      <c r="Z18" s="4">
        <f>B18+D18+F18+H18+J18+L18+N18+P18+R18+V18+T18+X18</f>
        <v>36000</v>
      </c>
      <c r="AA18" s="4">
        <f>C18+E18+G18+I18+K18+M18+O18+Q18+S18+W18+U18+Y18</f>
        <v>28953</v>
      </c>
      <c r="AB18" s="16">
        <f>(AA18/Z18-1)*100</f>
        <v>-19.574999999999999</v>
      </c>
    </row>
    <row r="19" spans="1:28" ht="15" customHeight="1" thickBot="1" x14ac:dyDescent="0.3">
      <c r="A19" s="1" t="s">
        <v>14</v>
      </c>
      <c r="B19" s="3">
        <f t="shared" ref="B19" si="4">SUM(B17:B18)</f>
        <v>4000</v>
      </c>
      <c r="C19" s="3">
        <f t="shared" ref="C19:V19" si="5">SUM(C17:C18)</f>
        <v>3961</v>
      </c>
      <c r="D19" s="3">
        <f t="shared" si="5"/>
        <v>4000</v>
      </c>
      <c r="E19" s="3">
        <f t="shared" si="5"/>
        <v>3505</v>
      </c>
      <c r="F19" s="3">
        <f t="shared" si="5"/>
        <v>4000</v>
      </c>
      <c r="G19" s="3">
        <f t="shared" si="5"/>
        <v>3769</v>
      </c>
      <c r="H19" s="3">
        <f t="shared" si="5"/>
        <v>4000</v>
      </c>
      <c r="I19" s="3">
        <f t="shared" si="5"/>
        <v>3454</v>
      </c>
      <c r="J19" s="3">
        <f t="shared" ref="J19:L19" si="6">SUM(J17:J18)</f>
        <v>4000</v>
      </c>
      <c r="K19" s="3">
        <f t="shared" si="5"/>
        <v>4354</v>
      </c>
      <c r="L19" s="3">
        <f t="shared" si="6"/>
        <v>4000</v>
      </c>
      <c r="M19" s="3">
        <f t="shared" si="5"/>
        <v>4433</v>
      </c>
      <c r="N19" s="3">
        <f t="shared" si="5"/>
        <v>4150</v>
      </c>
      <c r="O19" s="3">
        <f t="shared" si="5"/>
        <v>3113</v>
      </c>
      <c r="P19" s="3">
        <f t="shared" si="5"/>
        <v>4150</v>
      </c>
      <c r="Q19" s="3">
        <f t="shared" si="5"/>
        <v>4713</v>
      </c>
      <c r="R19" s="3">
        <f t="shared" si="5"/>
        <v>4150</v>
      </c>
      <c r="S19" s="3">
        <f t="shared" si="5"/>
        <v>3725</v>
      </c>
      <c r="T19" s="3">
        <f t="shared" si="5"/>
        <v>4150</v>
      </c>
      <c r="U19" s="3">
        <f t="shared" si="5"/>
        <v>3269</v>
      </c>
      <c r="V19" s="3">
        <f t="shared" si="5"/>
        <v>4150</v>
      </c>
      <c r="W19" s="3">
        <f>W17+W18</f>
        <v>4001</v>
      </c>
      <c r="X19" s="3">
        <f t="shared" ref="X19:Y19" si="7">X17+X18</f>
        <v>4150</v>
      </c>
      <c r="Y19" s="3">
        <f t="shared" si="7"/>
        <v>3993</v>
      </c>
      <c r="Z19" s="4">
        <f>Z17+Z18</f>
        <v>48900</v>
      </c>
      <c r="AA19" s="4">
        <f>AA17+AA18</f>
        <v>46290</v>
      </c>
      <c r="AB19" s="16">
        <f>(AA19/Z19-1)*100</f>
        <v>-5.3374233128834376</v>
      </c>
    </row>
    <row r="20" spans="1:28" ht="15" customHeight="1" x14ac:dyDescent="0.25">
      <c r="A20" s="14"/>
    </row>
    <row r="21" spans="1:28" ht="15" customHeight="1" thickBot="1" x14ac:dyDescent="0.3">
      <c r="A21" s="29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5" customHeight="1" thickBot="1" x14ac:dyDescent="0.3">
      <c r="A22" s="22"/>
      <c r="B22" s="24" t="s">
        <v>2</v>
      </c>
      <c r="C22" s="25"/>
      <c r="D22" s="24" t="s">
        <v>3</v>
      </c>
      <c r="E22" s="25"/>
      <c r="F22" s="24" t="s">
        <v>4</v>
      </c>
      <c r="G22" s="25"/>
      <c r="H22" s="24" t="s">
        <v>5</v>
      </c>
      <c r="I22" s="25"/>
      <c r="J22" s="24" t="s">
        <v>6</v>
      </c>
      <c r="K22" s="25"/>
      <c r="L22" s="24" t="s">
        <v>7</v>
      </c>
      <c r="M22" s="25"/>
      <c r="N22" s="24" t="s">
        <v>8</v>
      </c>
      <c r="O22" s="25"/>
      <c r="P22" s="24" t="s">
        <v>9</v>
      </c>
      <c r="Q22" s="25"/>
      <c r="R22" s="24" t="str">
        <f>R7</f>
        <v>Setembro</v>
      </c>
      <c r="S22" s="25"/>
      <c r="T22" s="24" t="str">
        <f>T7</f>
        <v>Outubro</v>
      </c>
      <c r="U22" s="25"/>
      <c r="V22" s="24" t="str">
        <f>V7</f>
        <v>Novembro</v>
      </c>
      <c r="W22" s="25"/>
      <c r="X22" s="24" t="s">
        <v>13</v>
      </c>
      <c r="Y22" s="25"/>
      <c r="Z22" s="26" t="s">
        <v>14</v>
      </c>
      <c r="AA22" s="27"/>
      <c r="AB22" s="28"/>
    </row>
    <row r="23" spans="1:28" ht="15" customHeight="1" thickBot="1" x14ac:dyDescent="0.3">
      <c r="A23" s="23"/>
      <c r="B23" s="1" t="s">
        <v>15</v>
      </c>
      <c r="C23" s="1" t="s">
        <v>16</v>
      </c>
      <c r="D23" s="1" t="s">
        <v>15</v>
      </c>
      <c r="E23" s="1" t="s">
        <v>16</v>
      </c>
      <c r="F23" s="1" t="s">
        <v>15</v>
      </c>
      <c r="G23" s="1" t="s">
        <v>16</v>
      </c>
      <c r="H23" s="1" t="s">
        <v>15</v>
      </c>
      <c r="I23" s="1" t="s">
        <v>16</v>
      </c>
      <c r="J23" s="1" t="s">
        <v>15</v>
      </c>
      <c r="K23" s="1" t="s">
        <v>16</v>
      </c>
      <c r="L23" s="1" t="s">
        <v>15</v>
      </c>
      <c r="M23" s="1" t="s">
        <v>16</v>
      </c>
      <c r="N23" s="1" t="s">
        <v>15</v>
      </c>
      <c r="O23" s="1" t="s">
        <v>16</v>
      </c>
      <c r="P23" s="1" t="s">
        <v>15</v>
      </c>
      <c r="Q23" s="1" t="s">
        <v>16</v>
      </c>
      <c r="R23" s="1" t="s">
        <v>15</v>
      </c>
      <c r="S23" s="1" t="s">
        <v>16</v>
      </c>
      <c r="T23" s="1" t="s">
        <v>15</v>
      </c>
      <c r="U23" s="1" t="s">
        <v>16</v>
      </c>
      <c r="V23" s="1" t="s">
        <v>15</v>
      </c>
      <c r="W23" s="1" t="s">
        <v>16</v>
      </c>
      <c r="X23" s="1" t="s">
        <v>15</v>
      </c>
      <c r="Y23" s="1" t="s">
        <v>16</v>
      </c>
      <c r="Z23" s="8" t="s">
        <v>15</v>
      </c>
      <c r="AA23" s="8" t="s">
        <v>16</v>
      </c>
      <c r="AB23" s="15" t="s">
        <v>17</v>
      </c>
    </row>
    <row r="24" spans="1:28" ht="15" customHeight="1" thickBot="1" x14ac:dyDescent="0.3">
      <c r="A24" s="1" t="s">
        <v>25</v>
      </c>
      <c r="B24" s="2">
        <v>28</v>
      </c>
      <c r="C24" s="2">
        <v>34</v>
      </c>
      <c r="D24" s="2">
        <v>28</v>
      </c>
      <c r="E24" s="2">
        <v>28</v>
      </c>
      <c r="F24" s="2">
        <v>28</v>
      </c>
      <c r="G24" s="2">
        <v>20</v>
      </c>
      <c r="H24" s="2">
        <v>28</v>
      </c>
      <c r="I24" s="2">
        <v>37</v>
      </c>
      <c r="J24" s="2">
        <v>28</v>
      </c>
      <c r="K24" s="2">
        <v>44</v>
      </c>
      <c r="L24" s="2">
        <v>28</v>
      </c>
      <c r="M24" s="2">
        <v>28</v>
      </c>
      <c r="N24" s="2">
        <v>35</v>
      </c>
      <c r="O24" s="2">
        <v>53</v>
      </c>
      <c r="P24" s="2">
        <v>35</v>
      </c>
      <c r="Q24" s="2">
        <v>34</v>
      </c>
      <c r="R24" s="2">
        <v>35</v>
      </c>
      <c r="S24" s="2">
        <v>30</v>
      </c>
      <c r="T24" s="2">
        <v>35</v>
      </c>
      <c r="U24" s="2">
        <v>27</v>
      </c>
      <c r="V24" s="2">
        <v>35</v>
      </c>
      <c r="W24" s="2">
        <v>24</v>
      </c>
      <c r="X24" s="2">
        <v>35</v>
      </c>
      <c r="Y24" s="2">
        <v>46</v>
      </c>
      <c r="Z24" s="4">
        <f>B24+D24+F24+H24+J24+L24+N24+P24+R24+V24+T24+X24</f>
        <v>378</v>
      </c>
      <c r="AA24" s="4">
        <f>C24+E24+G24+I24+K24+M24+O24+Q24+S24+W24+U24+Y24</f>
        <v>405</v>
      </c>
      <c r="AB24" s="16">
        <f>(AA24/Z24-1)*100</f>
        <v>7.1428571428571397</v>
      </c>
    </row>
    <row r="25" spans="1:28" ht="15" customHeight="1" thickBot="1" x14ac:dyDescent="0.3">
      <c r="A25" s="1" t="s">
        <v>14</v>
      </c>
      <c r="B25" s="2">
        <v>28</v>
      </c>
      <c r="C25" s="2">
        <v>34</v>
      </c>
      <c r="D25" s="2">
        <v>28</v>
      </c>
      <c r="E25" s="2">
        <v>28</v>
      </c>
      <c r="F25" s="2">
        <v>28</v>
      </c>
      <c r="G25" s="2">
        <v>20</v>
      </c>
      <c r="H25" s="2">
        <v>28</v>
      </c>
      <c r="I25" s="2">
        <v>37</v>
      </c>
      <c r="J25" s="2">
        <v>28</v>
      </c>
      <c r="K25" s="2">
        <v>44</v>
      </c>
      <c r="L25" s="2">
        <v>28</v>
      </c>
      <c r="M25" s="2">
        <v>28</v>
      </c>
      <c r="N25" s="2">
        <v>35</v>
      </c>
      <c r="O25" s="2">
        <v>53</v>
      </c>
      <c r="P25" s="2">
        <v>35</v>
      </c>
      <c r="Q25" s="2">
        <v>34</v>
      </c>
      <c r="R25" s="2">
        <v>35</v>
      </c>
      <c r="S25" s="2">
        <v>30</v>
      </c>
      <c r="T25" s="2">
        <v>35</v>
      </c>
      <c r="U25" s="2">
        <v>27</v>
      </c>
      <c r="V25" s="2">
        <v>35</v>
      </c>
      <c r="W25" s="2">
        <v>24</v>
      </c>
      <c r="X25" s="2">
        <v>35</v>
      </c>
      <c r="Y25" s="2">
        <v>46</v>
      </c>
      <c r="Z25" s="4">
        <f>B25+D25+F25+H25+J25+L25+N25+P25+R25+V25+T25+X25</f>
        <v>378</v>
      </c>
      <c r="AA25" s="4">
        <f>C25+E25+G25+I25+K25+M25+O25+Q25+S25+W25+U25+Y25</f>
        <v>405</v>
      </c>
      <c r="AB25" s="16">
        <f>(AA25/Z25-1)*100</f>
        <v>7.1428571428571397</v>
      </c>
    </row>
    <row r="26" spans="1:28" ht="15" customHeight="1" x14ac:dyDescent="0.25">
      <c r="A26" s="14"/>
    </row>
    <row r="27" spans="1:28" ht="15" customHeight="1" thickBot="1" x14ac:dyDescent="0.3">
      <c r="A27" s="29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5" customHeight="1" thickBot="1" x14ac:dyDescent="0.3">
      <c r="A28" s="22"/>
      <c r="B28" s="24" t="s">
        <v>2</v>
      </c>
      <c r="C28" s="25"/>
      <c r="D28" s="24" t="s">
        <v>3</v>
      </c>
      <c r="E28" s="25"/>
      <c r="F28" s="24" t="s">
        <v>4</v>
      </c>
      <c r="G28" s="25"/>
      <c r="H28" s="24" t="s">
        <v>5</v>
      </c>
      <c r="I28" s="25"/>
      <c r="J28" s="24" t="s">
        <v>6</v>
      </c>
      <c r="K28" s="25"/>
      <c r="L28" s="24" t="s">
        <v>7</v>
      </c>
      <c r="M28" s="25"/>
      <c r="N28" s="24" t="s">
        <v>8</v>
      </c>
      <c r="O28" s="25"/>
      <c r="P28" s="24" t="s">
        <v>9</v>
      </c>
      <c r="Q28" s="25"/>
      <c r="R28" s="24" t="str">
        <f>R7</f>
        <v>Setembro</v>
      </c>
      <c r="S28" s="25"/>
      <c r="T28" s="24" t="str">
        <f>T7</f>
        <v>Outubro</v>
      </c>
      <c r="U28" s="25"/>
      <c r="V28" s="24" t="str">
        <f>V7</f>
        <v>Novembro</v>
      </c>
      <c r="W28" s="25"/>
      <c r="X28" s="24" t="s">
        <v>13</v>
      </c>
      <c r="Y28" s="25"/>
      <c r="Z28" s="26" t="s">
        <v>14</v>
      </c>
      <c r="AA28" s="27"/>
      <c r="AB28" s="28"/>
    </row>
    <row r="29" spans="1:28" ht="15" customHeight="1" thickBot="1" x14ac:dyDescent="0.3">
      <c r="A29" s="23"/>
      <c r="B29" s="1" t="s">
        <v>15</v>
      </c>
      <c r="C29" s="1" t="s">
        <v>16</v>
      </c>
      <c r="D29" s="1" t="s">
        <v>15</v>
      </c>
      <c r="E29" s="1" t="s">
        <v>16</v>
      </c>
      <c r="F29" s="1" t="s">
        <v>15</v>
      </c>
      <c r="G29" s="1" t="s">
        <v>16</v>
      </c>
      <c r="H29" s="1" t="s">
        <v>15</v>
      </c>
      <c r="I29" s="1" t="s">
        <v>16</v>
      </c>
      <c r="J29" s="1" t="s">
        <v>15</v>
      </c>
      <c r="K29" s="1" t="s">
        <v>16</v>
      </c>
      <c r="L29" s="1" t="s">
        <v>15</v>
      </c>
      <c r="M29" s="1" t="s">
        <v>16</v>
      </c>
      <c r="N29" s="1" t="s">
        <v>15</v>
      </c>
      <c r="O29" s="1" t="s">
        <v>16</v>
      </c>
      <c r="P29" s="1" t="s">
        <v>15</v>
      </c>
      <c r="Q29" s="1" t="s">
        <v>16</v>
      </c>
      <c r="R29" s="1" t="s">
        <v>15</v>
      </c>
      <c r="S29" s="1" t="s">
        <v>16</v>
      </c>
      <c r="T29" s="1" t="str">
        <f>P29</f>
        <v>Cont.</v>
      </c>
      <c r="U29" s="1" t="str">
        <f>Q29</f>
        <v>Real.</v>
      </c>
      <c r="V29" s="1" t="str">
        <f>R29</f>
        <v>Cont.</v>
      </c>
      <c r="W29" s="1" t="str">
        <f>S29</f>
        <v>Real.</v>
      </c>
      <c r="X29" s="1" t="s">
        <v>15</v>
      </c>
      <c r="Y29" s="1" t="s">
        <v>16</v>
      </c>
      <c r="Z29" s="8" t="s">
        <v>15</v>
      </c>
      <c r="AA29" s="8" t="s">
        <v>16</v>
      </c>
      <c r="AB29" s="15" t="s">
        <v>17</v>
      </c>
    </row>
    <row r="30" spans="1:28" s="13" customFormat="1" ht="15" customHeight="1" thickBot="1" x14ac:dyDescent="0.3">
      <c r="A30" s="10" t="s">
        <v>27</v>
      </c>
      <c r="B30" s="11">
        <v>360</v>
      </c>
      <c r="C30" s="11">
        <v>252</v>
      </c>
      <c r="D30" s="11">
        <v>360</v>
      </c>
      <c r="E30" s="11">
        <v>309</v>
      </c>
      <c r="F30" s="11">
        <v>360</v>
      </c>
      <c r="G30" s="11">
        <v>370</v>
      </c>
      <c r="H30" s="11">
        <v>360</v>
      </c>
      <c r="I30" s="11">
        <v>319</v>
      </c>
      <c r="J30" s="11">
        <v>360</v>
      </c>
      <c r="K30" s="11">
        <v>394</v>
      </c>
      <c r="L30" s="11">
        <v>360</v>
      </c>
      <c r="M30" s="11">
        <v>535</v>
      </c>
      <c r="N30" s="11">
        <v>331</v>
      </c>
      <c r="O30" s="11">
        <v>266</v>
      </c>
      <c r="P30" s="11">
        <v>331</v>
      </c>
      <c r="Q30" s="11">
        <v>363</v>
      </c>
      <c r="R30" s="2">
        <v>331</v>
      </c>
      <c r="S30" s="2">
        <v>305</v>
      </c>
      <c r="T30" s="11">
        <v>356</v>
      </c>
      <c r="U30" s="11">
        <v>310</v>
      </c>
      <c r="V30" s="11">
        <v>356</v>
      </c>
      <c r="W30" s="11">
        <v>356</v>
      </c>
      <c r="X30" s="2">
        <v>331</v>
      </c>
      <c r="Y30" s="2">
        <v>343</v>
      </c>
      <c r="Z30" s="12">
        <f>B30+D30+F30+H30+J30+L30+N30+P30+R30+V30+T30+X30</f>
        <v>4196</v>
      </c>
      <c r="AA30" s="12">
        <f>C30+E30+G30+I30+K30+M30+O30+Q30+S30+W30+U30+Y30</f>
        <v>4122</v>
      </c>
      <c r="AB30" s="16">
        <f>(AA30/Z30-1)*100</f>
        <v>-1.7635843660629202</v>
      </c>
    </row>
    <row r="31" spans="1:28" s="13" customFormat="1" ht="15" customHeight="1" thickBot="1" x14ac:dyDescent="0.3">
      <c r="A31" s="10" t="s">
        <v>14</v>
      </c>
      <c r="B31" s="11">
        <v>360</v>
      </c>
      <c r="C31" s="11">
        <v>252</v>
      </c>
      <c r="D31" s="11">
        <v>360</v>
      </c>
      <c r="E31" s="11">
        <v>309</v>
      </c>
      <c r="F31" s="11">
        <v>360</v>
      </c>
      <c r="G31" s="11">
        <v>370</v>
      </c>
      <c r="H31" s="11">
        <v>360</v>
      </c>
      <c r="I31" s="11">
        <v>319</v>
      </c>
      <c r="J31" s="11">
        <v>360</v>
      </c>
      <c r="K31" s="11">
        <v>394</v>
      </c>
      <c r="L31" s="11">
        <v>360</v>
      </c>
      <c r="M31" s="11">
        <v>535</v>
      </c>
      <c r="N31" s="11">
        <v>331</v>
      </c>
      <c r="O31" s="11">
        <v>266</v>
      </c>
      <c r="P31" s="11">
        <v>331</v>
      </c>
      <c r="Q31" s="11">
        <v>363</v>
      </c>
      <c r="R31" s="2">
        <v>331</v>
      </c>
      <c r="S31" s="2">
        <v>305</v>
      </c>
      <c r="T31" s="11">
        <v>356</v>
      </c>
      <c r="U31" s="11">
        <v>310</v>
      </c>
      <c r="V31" s="11">
        <v>356</v>
      </c>
      <c r="W31" s="11">
        <v>356</v>
      </c>
      <c r="X31" s="2">
        <v>331</v>
      </c>
      <c r="Y31" s="2">
        <v>343</v>
      </c>
      <c r="Z31" s="12">
        <f>B31+D31+F31+H31+J31+L31+N31+P31+R31+V31+T31+X31</f>
        <v>4196</v>
      </c>
      <c r="AA31" s="12">
        <f>C31+E31+G31+I31+K31+M31+O31+Q31+S31+W31+U31+Y31</f>
        <v>4122</v>
      </c>
      <c r="AB31" s="16">
        <f>(AA31/Z31-1)*100</f>
        <v>-1.7635843660629202</v>
      </c>
    </row>
    <row r="32" spans="1:28" ht="15" customHeight="1" x14ac:dyDescent="0.25">
      <c r="A32" s="14"/>
    </row>
    <row r="33" spans="1:28" ht="15" customHeight="1" thickBot="1" x14ac:dyDescent="0.3">
      <c r="A33" s="29" t="s">
        <v>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5" customHeight="1" thickBot="1" x14ac:dyDescent="0.3">
      <c r="A34" s="22"/>
      <c r="B34" s="24" t="s">
        <v>2</v>
      </c>
      <c r="C34" s="25"/>
      <c r="D34" s="24" t="s">
        <v>3</v>
      </c>
      <c r="E34" s="25"/>
      <c r="F34" s="24" t="s">
        <v>4</v>
      </c>
      <c r="G34" s="25"/>
      <c r="H34" s="24" t="s">
        <v>5</v>
      </c>
      <c r="I34" s="25"/>
      <c r="J34" s="24" t="s">
        <v>6</v>
      </c>
      <c r="K34" s="25"/>
      <c r="L34" s="24" t="s">
        <v>7</v>
      </c>
      <c r="M34" s="25"/>
      <c r="N34" s="24" t="s">
        <v>8</v>
      </c>
      <c r="O34" s="25"/>
      <c r="P34" s="24" t="s">
        <v>9</v>
      </c>
      <c r="Q34" s="25"/>
      <c r="R34" s="24" t="str">
        <f>R15</f>
        <v>Setembro</v>
      </c>
      <c r="S34" s="25"/>
      <c r="T34" s="24" t="str">
        <f>T15</f>
        <v>Outubro</v>
      </c>
      <c r="U34" s="25"/>
      <c r="V34" s="24" t="str">
        <f>V15</f>
        <v>Novembro</v>
      </c>
      <c r="W34" s="25"/>
      <c r="X34" s="24" t="s">
        <v>13</v>
      </c>
      <c r="Y34" s="25"/>
      <c r="Z34" s="26" t="s">
        <v>14</v>
      </c>
      <c r="AA34" s="27"/>
      <c r="AB34" s="28"/>
    </row>
    <row r="35" spans="1:28" ht="15" customHeight="1" thickBot="1" x14ac:dyDescent="0.3">
      <c r="A35" s="23"/>
      <c r="B35" s="1" t="s">
        <v>15</v>
      </c>
      <c r="C35" s="1" t="s">
        <v>16</v>
      </c>
      <c r="D35" s="1" t="s">
        <v>15</v>
      </c>
      <c r="E35" s="1" t="s">
        <v>16</v>
      </c>
      <c r="F35" s="1" t="s">
        <v>15</v>
      </c>
      <c r="G35" s="1" t="s">
        <v>16</v>
      </c>
      <c r="H35" s="1" t="s">
        <v>15</v>
      </c>
      <c r="I35" s="1" t="s">
        <v>16</v>
      </c>
      <c r="J35" s="1" t="s">
        <v>15</v>
      </c>
      <c r="K35" s="1" t="s">
        <v>16</v>
      </c>
      <c r="L35" s="1" t="s">
        <v>15</v>
      </c>
      <c r="M35" s="1" t="s">
        <v>16</v>
      </c>
      <c r="N35" s="1" t="s">
        <v>15</v>
      </c>
      <c r="O35" s="1" t="s">
        <v>16</v>
      </c>
      <c r="P35" s="1" t="s">
        <v>15</v>
      </c>
      <c r="Q35" s="1" t="s">
        <v>16</v>
      </c>
      <c r="R35" s="1" t="s">
        <v>15</v>
      </c>
      <c r="S35" s="1" t="s">
        <v>16</v>
      </c>
      <c r="T35" s="1" t="str">
        <f>P35</f>
        <v>Cont.</v>
      </c>
      <c r="U35" s="1" t="str">
        <f>Q35</f>
        <v>Real.</v>
      </c>
      <c r="V35" s="1" t="str">
        <f>R35</f>
        <v>Cont.</v>
      </c>
      <c r="W35" s="1" t="str">
        <f>S35</f>
        <v>Real.</v>
      </c>
      <c r="X35" s="1" t="s">
        <v>15</v>
      </c>
      <c r="Y35" s="1" t="s">
        <v>16</v>
      </c>
      <c r="Z35" s="8" t="s">
        <v>15</v>
      </c>
      <c r="AA35" s="8" t="s">
        <v>16</v>
      </c>
      <c r="AB35" s="15" t="s">
        <v>17</v>
      </c>
    </row>
    <row r="36" spans="1:28" ht="15" customHeight="1" thickBot="1" x14ac:dyDescent="0.3">
      <c r="A36" s="1" t="s">
        <v>29</v>
      </c>
      <c r="B36" s="2">
        <v>10</v>
      </c>
      <c r="C36" s="2">
        <v>0</v>
      </c>
      <c r="D36" s="2">
        <v>10</v>
      </c>
      <c r="E36" s="2">
        <v>10</v>
      </c>
      <c r="F36" s="2">
        <v>10</v>
      </c>
      <c r="G36" s="2">
        <v>0</v>
      </c>
      <c r="H36" s="2">
        <v>10</v>
      </c>
      <c r="I36" s="2">
        <v>0</v>
      </c>
      <c r="J36" s="2">
        <v>10</v>
      </c>
      <c r="K36" s="2">
        <v>0</v>
      </c>
      <c r="L36" s="2">
        <v>10</v>
      </c>
      <c r="M36" s="2">
        <v>0</v>
      </c>
      <c r="N36" s="2">
        <v>0</v>
      </c>
      <c r="O36" s="2">
        <v>0</v>
      </c>
      <c r="P36" s="2">
        <v>10</v>
      </c>
      <c r="Q36" s="2">
        <v>1</v>
      </c>
      <c r="R36" s="2">
        <v>0</v>
      </c>
      <c r="S36" s="2">
        <v>0</v>
      </c>
      <c r="T36" s="2">
        <v>10</v>
      </c>
      <c r="U36" s="2">
        <v>0</v>
      </c>
      <c r="V36" s="2">
        <v>10</v>
      </c>
      <c r="W36" s="2">
        <v>0</v>
      </c>
      <c r="X36" s="2">
        <v>0</v>
      </c>
      <c r="Y36" s="2">
        <v>0</v>
      </c>
      <c r="Z36" s="4">
        <f t="shared" ref="Z36:AA38" si="8">B36+D36+F36+H36+J36+L36+N36+P36+R36+V36+T36+X36</f>
        <v>90</v>
      </c>
      <c r="AA36" s="4">
        <f>C36+E36+G36+I36+K36+M36+O36+Q36+S36+W36+U36+Y36</f>
        <v>11</v>
      </c>
      <c r="AB36" s="16">
        <f>(AA36/Z36-1)*100</f>
        <v>-87.777777777777771</v>
      </c>
    </row>
    <row r="37" spans="1:28" ht="15" customHeight="1" thickBot="1" x14ac:dyDescent="0.3">
      <c r="A37" s="1" t="s">
        <v>19</v>
      </c>
      <c r="B37" s="2">
        <v>82</v>
      </c>
      <c r="C37" s="2">
        <v>55</v>
      </c>
      <c r="D37" s="2">
        <v>82</v>
      </c>
      <c r="E37" s="2">
        <v>75</v>
      </c>
      <c r="F37" s="2">
        <v>82</v>
      </c>
      <c r="G37" s="2">
        <v>122</v>
      </c>
      <c r="H37" s="2">
        <v>82</v>
      </c>
      <c r="I37" s="2">
        <v>69</v>
      </c>
      <c r="J37" s="2">
        <v>82</v>
      </c>
      <c r="K37" s="2">
        <v>72</v>
      </c>
      <c r="L37" s="2">
        <v>82</v>
      </c>
      <c r="M37" s="2">
        <v>134</v>
      </c>
      <c r="N37" s="2">
        <v>82</v>
      </c>
      <c r="O37" s="2">
        <v>48</v>
      </c>
      <c r="P37" s="2">
        <v>82</v>
      </c>
      <c r="Q37" s="2">
        <v>98</v>
      </c>
      <c r="R37" s="2">
        <v>98</v>
      </c>
      <c r="S37" s="2">
        <v>106</v>
      </c>
      <c r="T37" s="2">
        <v>0</v>
      </c>
      <c r="U37" s="2">
        <v>81</v>
      </c>
      <c r="V37" s="2">
        <v>0</v>
      </c>
      <c r="W37" s="2">
        <v>160</v>
      </c>
      <c r="X37" s="2">
        <v>98</v>
      </c>
      <c r="Y37" s="2">
        <v>151</v>
      </c>
      <c r="Z37" s="4">
        <f t="shared" si="8"/>
        <v>852</v>
      </c>
      <c r="AA37" s="4">
        <f t="shared" si="8"/>
        <v>1171</v>
      </c>
      <c r="AB37" s="16">
        <f>(AA37/Z37-1)*100</f>
        <v>37.441314553990601</v>
      </c>
    </row>
    <row r="38" spans="1:28" ht="15" customHeight="1" thickBot="1" x14ac:dyDescent="0.3">
      <c r="A38" s="1" t="s">
        <v>14</v>
      </c>
      <c r="B38" s="2">
        <v>92</v>
      </c>
      <c r="C38" s="2">
        <v>55</v>
      </c>
      <c r="D38" s="2">
        <v>92</v>
      </c>
      <c r="E38" s="2">
        <v>85</v>
      </c>
      <c r="F38" s="2">
        <v>92</v>
      </c>
      <c r="G38" s="2">
        <v>122</v>
      </c>
      <c r="H38" s="2">
        <v>92</v>
      </c>
      <c r="I38" s="2">
        <v>69</v>
      </c>
      <c r="J38" s="2">
        <v>92</v>
      </c>
      <c r="K38" s="2">
        <v>72</v>
      </c>
      <c r="L38" s="2">
        <v>92</v>
      </c>
      <c r="M38" s="2">
        <v>134</v>
      </c>
      <c r="N38" s="2">
        <v>92</v>
      </c>
      <c r="O38" s="2">
        <v>59</v>
      </c>
      <c r="P38" s="2">
        <v>92</v>
      </c>
      <c r="Q38" s="2">
        <v>99</v>
      </c>
      <c r="R38" s="2">
        <v>98</v>
      </c>
      <c r="S38" s="2">
        <v>106</v>
      </c>
      <c r="T38" s="2">
        <v>10</v>
      </c>
      <c r="U38" s="2">
        <v>81</v>
      </c>
      <c r="V38" s="2">
        <v>10</v>
      </c>
      <c r="W38" s="2">
        <v>160</v>
      </c>
      <c r="X38" s="2">
        <v>98</v>
      </c>
      <c r="Y38" s="2">
        <v>151</v>
      </c>
      <c r="Z38" s="4">
        <f t="shared" si="8"/>
        <v>952</v>
      </c>
      <c r="AA38" s="4">
        <f t="shared" si="8"/>
        <v>1193</v>
      </c>
      <c r="AB38" s="16">
        <f>(AA38/Z38-1)*100</f>
        <v>25.315126050420169</v>
      </c>
    </row>
    <row r="39" spans="1:28" ht="15" customHeight="1" x14ac:dyDescent="0.25">
      <c r="A39" s="14"/>
    </row>
    <row r="40" spans="1:28" ht="15" customHeight="1" thickBot="1" x14ac:dyDescent="0.3">
      <c r="A40" s="29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 thickBot="1" x14ac:dyDescent="0.3">
      <c r="A41" s="22"/>
      <c r="B41" s="24" t="s">
        <v>2</v>
      </c>
      <c r="C41" s="25"/>
      <c r="D41" s="24" t="s">
        <v>3</v>
      </c>
      <c r="E41" s="25"/>
      <c r="F41" s="24" t="s">
        <v>4</v>
      </c>
      <c r="G41" s="25"/>
      <c r="H41" s="24" t="s">
        <v>5</v>
      </c>
      <c r="I41" s="25"/>
      <c r="J41" s="24" t="s">
        <v>6</v>
      </c>
      <c r="K41" s="25"/>
      <c r="L41" s="24" t="s">
        <v>7</v>
      </c>
      <c r="M41" s="25"/>
      <c r="N41" s="24" t="s">
        <v>8</v>
      </c>
      <c r="O41" s="25"/>
      <c r="P41" s="24" t="s">
        <v>9</v>
      </c>
      <c r="Q41" s="25"/>
      <c r="R41" s="24" t="str">
        <f>R7</f>
        <v>Setembro</v>
      </c>
      <c r="S41" s="25"/>
      <c r="T41" s="24" t="str">
        <f>T7</f>
        <v>Outubro</v>
      </c>
      <c r="U41" s="25"/>
      <c r="V41" s="24" t="str">
        <f>V7</f>
        <v>Novembro</v>
      </c>
      <c r="W41" s="25"/>
      <c r="X41" s="24" t="s">
        <v>13</v>
      </c>
      <c r="Y41" s="25"/>
      <c r="Z41" s="26" t="s">
        <v>14</v>
      </c>
      <c r="AA41" s="27"/>
      <c r="AB41" s="28"/>
    </row>
    <row r="42" spans="1:28" ht="15" customHeight="1" thickBot="1" x14ac:dyDescent="0.3">
      <c r="A42" s="23"/>
      <c r="B42" s="1" t="s">
        <v>15</v>
      </c>
      <c r="C42" s="1" t="s">
        <v>16</v>
      </c>
      <c r="D42" s="1" t="s">
        <v>15</v>
      </c>
      <c r="E42" s="1" t="s">
        <v>16</v>
      </c>
      <c r="F42" s="1" t="s">
        <v>15</v>
      </c>
      <c r="G42" s="1" t="s">
        <v>16</v>
      </c>
      <c r="H42" s="1" t="s">
        <v>15</v>
      </c>
      <c r="I42" s="1" t="s">
        <v>16</v>
      </c>
      <c r="J42" s="1" t="s">
        <v>15</v>
      </c>
      <c r="K42" s="1" t="s">
        <v>16</v>
      </c>
      <c r="L42" s="1" t="s">
        <v>15</v>
      </c>
      <c r="M42" s="1" t="s">
        <v>16</v>
      </c>
      <c r="N42" s="1" t="s">
        <v>15</v>
      </c>
      <c r="O42" s="1" t="s">
        <v>16</v>
      </c>
      <c r="P42" s="1" t="s">
        <v>15</v>
      </c>
      <c r="Q42" s="1" t="s">
        <v>16</v>
      </c>
      <c r="R42" s="1" t="s">
        <v>15</v>
      </c>
      <c r="S42" s="1" t="s">
        <v>16</v>
      </c>
      <c r="T42" s="1" t="s">
        <v>15</v>
      </c>
      <c r="U42" s="1" t="str">
        <f>Q42</f>
        <v>Real.</v>
      </c>
      <c r="V42" s="1" t="s">
        <v>15</v>
      </c>
      <c r="W42" s="1" t="str">
        <f>S42</f>
        <v>Real.</v>
      </c>
      <c r="X42" s="1" t="s">
        <v>15</v>
      </c>
      <c r="Y42" s="1" t="s">
        <v>16</v>
      </c>
      <c r="Z42" s="8" t="s">
        <v>15</v>
      </c>
      <c r="AA42" s="8" t="s">
        <v>16</v>
      </c>
      <c r="AB42" s="15" t="s">
        <v>17</v>
      </c>
    </row>
    <row r="43" spans="1:28" ht="15" customHeight="1" thickBot="1" x14ac:dyDescent="0.3">
      <c r="A43" s="1" t="s">
        <v>36</v>
      </c>
      <c r="B43" s="2">
        <v>250</v>
      </c>
      <c r="C43" s="2">
        <v>192</v>
      </c>
      <c r="D43" s="2">
        <v>250</v>
      </c>
      <c r="E43" s="2">
        <v>184</v>
      </c>
      <c r="F43" s="2">
        <v>250</v>
      </c>
      <c r="G43" s="2">
        <v>224</v>
      </c>
      <c r="H43" s="2">
        <v>250</v>
      </c>
      <c r="I43" s="2">
        <v>199</v>
      </c>
      <c r="J43" s="2">
        <v>250</v>
      </c>
      <c r="K43" s="2">
        <v>181</v>
      </c>
      <c r="L43" s="2">
        <v>250</v>
      </c>
      <c r="M43" s="2">
        <v>230</v>
      </c>
      <c r="N43" s="2">
        <v>260</v>
      </c>
      <c r="O43" s="2">
        <v>159</v>
      </c>
      <c r="P43" s="2">
        <v>260</v>
      </c>
      <c r="Q43" s="2">
        <v>136</v>
      </c>
      <c r="R43" s="2">
        <v>260</v>
      </c>
      <c r="S43" s="2">
        <v>156</v>
      </c>
      <c r="T43" s="2">
        <v>260</v>
      </c>
      <c r="U43" s="2">
        <v>234</v>
      </c>
      <c r="V43" s="2">
        <v>260</v>
      </c>
      <c r="W43" s="2">
        <v>186</v>
      </c>
      <c r="X43" s="2">
        <v>260</v>
      </c>
      <c r="Y43" s="2">
        <v>167</v>
      </c>
      <c r="Z43" s="4">
        <v>3060</v>
      </c>
      <c r="AA43" s="4">
        <f t="shared" ref="AA43:AA48" si="9">C43+E43+G43+I43+K43+M43+O43+Q43+S43+W43+U43+Y43</f>
        <v>2248</v>
      </c>
      <c r="AB43" s="4">
        <f t="shared" ref="AB43:AB48" si="10">D43+F43+H43+J43+L43+N43+P43+R43+T43+X43+V43+Z43</f>
        <v>5870</v>
      </c>
    </row>
    <row r="44" spans="1:28" ht="15" customHeight="1" thickBot="1" x14ac:dyDescent="0.3">
      <c r="A44" s="8" t="s">
        <v>37</v>
      </c>
      <c r="B44" s="5">
        <v>250</v>
      </c>
      <c r="C44" s="5">
        <v>192</v>
      </c>
      <c r="D44" s="5">
        <v>250</v>
      </c>
      <c r="E44" s="5">
        <v>184</v>
      </c>
      <c r="F44" s="5">
        <v>250</v>
      </c>
      <c r="G44" s="5">
        <v>224</v>
      </c>
      <c r="H44" s="5">
        <v>250</v>
      </c>
      <c r="I44" s="5">
        <v>199</v>
      </c>
      <c r="J44" s="5">
        <v>250</v>
      </c>
      <c r="K44" s="5">
        <v>181</v>
      </c>
      <c r="L44" s="5">
        <v>250</v>
      </c>
      <c r="M44" s="5">
        <v>230</v>
      </c>
      <c r="N44" s="5">
        <v>260</v>
      </c>
      <c r="O44" s="5">
        <v>159</v>
      </c>
      <c r="P44" s="5">
        <v>260</v>
      </c>
      <c r="Q44" s="5">
        <v>136</v>
      </c>
      <c r="R44" s="5">
        <v>260</v>
      </c>
      <c r="S44" s="5">
        <v>156</v>
      </c>
      <c r="T44" s="5">
        <v>260</v>
      </c>
      <c r="U44" s="5">
        <v>234</v>
      </c>
      <c r="V44" s="5">
        <v>260</v>
      </c>
      <c r="W44" s="5">
        <v>186</v>
      </c>
      <c r="X44" s="5">
        <v>260</v>
      </c>
      <c r="Y44" s="5">
        <v>167</v>
      </c>
      <c r="Z44" s="4">
        <v>3060</v>
      </c>
      <c r="AA44" s="4">
        <f t="shared" si="9"/>
        <v>2248</v>
      </c>
      <c r="AB44" s="4">
        <f t="shared" si="10"/>
        <v>5870</v>
      </c>
    </row>
    <row r="45" spans="1:28" ht="30.75" thickBot="1" x14ac:dyDescent="0.3">
      <c r="A45" s="1" t="s">
        <v>34</v>
      </c>
      <c r="B45" s="2">
        <v>423</v>
      </c>
      <c r="C45" s="2">
        <v>272</v>
      </c>
      <c r="D45" s="2">
        <v>423</v>
      </c>
      <c r="E45" s="2">
        <v>227</v>
      </c>
      <c r="F45" s="2">
        <v>423</v>
      </c>
      <c r="G45" s="2">
        <v>435</v>
      </c>
      <c r="H45" s="2">
        <v>423</v>
      </c>
      <c r="I45" s="2">
        <v>378</v>
      </c>
      <c r="J45" s="2">
        <v>423</v>
      </c>
      <c r="K45" s="2">
        <v>560</v>
      </c>
      <c r="L45" s="2">
        <v>423</v>
      </c>
      <c r="M45" s="2">
        <v>667</v>
      </c>
      <c r="N45" s="2">
        <v>312</v>
      </c>
      <c r="O45" s="2">
        <v>529</v>
      </c>
      <c r="P45" s="2">
        <v>312</v>
      </c>
      <c r="Q45" s="2">
        <v>644</v>
      </c>
      <c r="R45" s="2">
        <v>312</v>
      </c>
      <c r="S45" s="2">
        <v>510</v>
      </c>
      <c r="T45" s="2">
        <v>312</v>
      </c>
      <c r="U45" s="2">
        <v>700</v>
      </c>
      <c r="V45" s="2">
        <v>312</v>
      </c>
      <c r="W45" s="2">
        <v>610</v>
      </c>
      <c r="X45" s="2">
        <v>312</v>
      </c>
      <c r="Y45" s="2">
        <v>479</v>
      </c>
      <c r="Z45" s="4">
        <v>4410</v>
      </c>
      <c r="AA45" s="4">
        <f t="shared" si="9"/>
        <v>6011</v>
      </c>
      <c r="AB45" s="4">
        <f t="shared" si="10"/>
        <v>8397</v>
      </c>
    </row>
    <row r="46" spans="1:28" ht="15.75" thickBot="1" x14ac:dyDescent="0.3">
      <c r="A46" s="1" t="s">
        <v>35</v>
      </c>
      <c r="B46" s="2">
        <v>90</v>
      </c>
      <c r="C46" s="2">
        <v>76</v>
      </c>
      <c r="D46" s="2">
        <v>90</v>
      </c>
      <c r="E46" s="2">
        <v>60</v>
      </c>
      <c r="F46" s="2">
        <v>90</v>
      </c>
      <c r="G46" s="2">
        <v>76</v>
      </c>
      <c r="H46" s="2">
        <v>90</v>
      </c>
      <c r="I46" s="2">
        <v>66</v>
      </c>
      <c r="J46" s="2">
        <v>90</v>
      </c>
      <c r="K46" s="2">
        <v>65</v>
      </c>
      <c r="L46" s="2">
        <v>90</v>
      </c>
      <c r="M46" s="2">
        <v>73</v>
      </c>
      <c r="N46" s="2">
        <v>90</v>
      </c>
      <c r="O46" s="2">
        <v>68</v>
      </c>
      <c r="P46" s="2">
        <v>90</v>
      </c>
      <c r="Q46" s="2">
        <v>92</v>
      </c>
      <c r="R46" s="2">
        <v>90</v>
      </c>
      <c r="S46" s="2">
        <v>33</v>
      </c>
      <c r="T46" s="2">
        <v>90</v>
      </c>
      <c r="U46" s="2">
        <v>34</v>
      </c>
      <c r="V46" s="2">
        <v>90</v>
      </c>
      <c r="W46" s="2">
        <v>86</v>
      </c>
      <c r="X46" s="2">
        <v>90</v>
      </c>
      <c r="Y46" s="2">
        <v>67</v>
      </c>
      <c r="Z46" s="4">
        <v>1080</v>
      </c>
      <c r="AA46" s="4">
        <f t="shared" si="9"/>
        <v>796</v>
      </c>
      <c r="AB46" s="4">
        <f t="shared" si="10"/>
        <v>2070</v>
      </c>
    </row>
    <row r="47" spans="1:28" ht="30.75" thickBot="1" x14ac:dyDescent="0.3">
      <c r="A47" s="8" t="s">
        <v>31</v>
      </c>
      <c r="B47" s="5">
        <v>513</v>
      </c>
      <c r="C47" s="5">
        <v>348</v>
      </c>
      <c r="D47" s="5">
        <v>513</v>
      </c>
      <c r="E47" s="5">
        <v>287</v>
      </c>
      <c r="F47" s="5">
        <v>513</v>
      </c>
      <c r="G47" s="5">
        <v>511</v>
      </c>
      <c r="H47" s="5">
        <v>513</v>
      </c>
      <c r="I47" s="5">
        <v>444</v>
      </c>
      <c r="J47" s="5">
        <v>513</v>
      </c>
      <c r="K47" s="5">
        <v>625</v>
      </c>
      <c r="L47" s="5">
        <v>513</v>
      </c>
      <c r="M47" s="5">
        <v>740</v>
      </c>
      <c r="N47" s="5">
        <v>402</v>
      </c>
      <c r="O47" s="5">
        <v>597</v>
      </c>
      <c r="P47" s="5">
        <v>402</v>
      </c>
      <c r="Q47" s="5">
        <v>736</v>
      </c>
      <c r="R47" s="5">
        <v>402</v>
      </c>
      <c r="S47" s="5">
        <v>543</v>
      </c>
      <c r="T47" s="5">
        <v>402</v>
      </c>
      <c r="U47" s="5">
        <v>734</v>
      </c>
      <c r="V47" s="5">
        <v>402</v>
      </c>
      <c r="W47" s="5">
        <v>696</v>
      </c>
      <c r="X47" s="5">
        <v>402</v>
      </c>
      <c r="Y47" s="5">
        <v>546</v>
      </c>
      <c r="Z47" s="4">
        <v>5490</v>
      </c>
      <c r="AA47" s="4">
        <f t="shared" si="9"/>
        <v>6807</v>
      </c>
      <c r="AB47" s="4">
        <f t="shared" si="10"/>
        <v>10467</v>
      </c>
    </row>
    <row r="48" spans="1:28" s="7" customFormat="1" ht="15.75" thickBot="1" x14ac:dyDescent="0.3">
      <c r="A48" s="8" t="s">
        <v>14</v>
      </c>
      <c r="B48" s="5">
        <v>763</v>
      </c>
      <c r="C48" s="5">
        <v>540</v>
      </c>
      <c r="D48" s="5">
        <v>763</v>
      </c>
      <c r="E48" s="5">
        <v>471</v>
      </c>
      <c r="F48" s="5">
        <v>763</v>
      </c>
      <c r="G48" s="5">
        <v>735</v>
      </c>
      <c r="H48" s="5">
        <v>763</v>
      </c>
      <c r="I48" s="5">
        <v>643</v>
      </c>
      <c r="J48" s="5">
        <v>763</v>
      </c>
      <c r="K48" s="5">
        <v>806</v>
      </c>
      <c r="L48" s="5">
        <v>763</v>
      </c>
      <c r="M48" s="5">
        <v>970</v>
      </c>
      <c r="N48" s="5">
        <v>662</v>
      </c>
      <c r="O48" s="5">
        <v>756</v>
      </c>
      <c r="P48" s="5">
        <v>662</v>
      </c>
      <c r="Q48" s="5">
        <v>872</v>
      </c>
      <c r="R48" s="5">
        <v>662</v>
      </c>
      <c r="S48" s="5">
        <v>699</v>
      </c>
      <c r="T48" s="5">
        <v>662</v>
      </c>
      <c r="U48" s="5">
        <v>968</v>
      </c>
      <c r="V48" s="5">
        <v>662</v>
      </c>
      <c r="W48" s="5">
        <v>882</v>
      </c>
      <c r="X48" s="5">
        <v>662</v>
      </c>
      <c r="Y48" s="5">
        <v>713</v>
      </c>
      <c r="Z48" s="4">
        <v>8550</v>
      </c>
      <c r="AA48" s="4">
        <f t="shared" si="9"/>
        <v>9055</v>
      </c>
      <c r="AB48" s="4">
        <f t="shared" si="10"/>
        <v>16337</v>
      </c>
    </row>
    <row r="49" spans="1:28" x14ac:dyDescent="0.25">
      <c r="A49" s="14"/>
    </row>
    <row r="50" spans="1:28" x14ac:dyDescent="0.25">
      <c r="A50" s="14"/>
    </row>
    <row r="51" spans="1:28" ht="15.75" thickBot="1" x14ac:dyDescent="0.3">
      <c r="A51" s="29" t="s">
        <v>32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5.75" thickBot="1" x14ac:dyDescent="0.3">
      <c r="A52" s="22"/>
      <c r="B52" s="24" t="s">
        <v>2</v>
      </c>
      <c r="C52" s="25"/>
      <c r="D52" s="24" t="s">
        <v>3</v>
      </c>
      <c r="E52" s="25"/>
      <c r="F52" s="24" t="s">
        <v>4</v>
      </c>
      <c r="G52" s="25"/>
      <c r="H52" s="24" t="s">
        <v>5</v>
      </c>
      <c r="I52" s="25"/>
      <c r="J52" s="24" t="s">
        <v>6</v>
      </c>
      <c r="K52" s="25"/>
      <c r="L52" s="24" t="s">
        <v>7</v>
      </c>
      <c r="M52" s="25"/>
      <c r="N52" s="24" t="s">
        <v>8</v>
      </c>
      <c r="O52" s="25"/>
      <c r="P52" s="24" t="s">
        <v>9</v>
      </c>
      <c r="Q52" s="25"/>
      <c r="R52" s="24" t="str">
        <f>R7</f>
        <v>Setembro</v>
      </c>
      <c r="S52" s="25"/>
      <c r="T52" s="24" t="str">
        <f>T7</f>
        <v>Outubro</v>
      </c>
      <c r="U52" s="25"/>
      <c r="V52" s="24" t="str">
        <f>V7</f>
        <v>Novembro</v>
      </c>
      <c r="W52" s="25"/>
      <c r="X52" s="24" t="s">
        <v>13</v>
      </c>
      <c r="Y52" s="25"/>
      <c r="Z52" s="26" t="s">
        <v>14</v>
      </c>
      <c r="AA52" s="27"/>
      <c r="AB52" s="28"/>
    </row>
    <row r="53" spans="1:28" ht="16.5" customHeight="1" thickBot="1" x14ac:dyDescent="0.3">
      <c r="A53" s="23"/>
      <c r="B53" s="1" t="s">
        <v>15</v>
      </c>
      <c r="C53" s="1" t="s">
        <v>16</v>
      </c>
      <c r="D53" s="1" t="s">
        <v>15</v>
      </c>
      <c r="E53" s="1" t="s">
        <v>16</v>
      </c>
      <c r="F53" s="1" t="s">
        <v>15</v>
      </c>
      <c r="G53" s="1" t="s">
        <v>16</v>
      </c>
      <c r="H53" s="1" t="s">
        <v>15</v>
      </c>
      <c r="I53" s="1" t="s">
        <v>16</v>
      </c>
      <c r="J53" s="1" t="s">
        <v>15</v>
      </c>
      <c r="K53" s="1" t="s">
        <v>16</v>
      </c>
      <c r="L53" s="1" t="s">
        <v>15</v>
      </c>
      <c r="M53" s="1" t="s">
        <v>16</v>
      </c>
      <c r="N53" s="1" t="s">
        <v>15</v>
      </c>
      <c r="O53" s="1" t="s">
        <v>16</v>
      </c>
      <c r="P53" s="1" t="s">
        <v>15</v>
      </c>
      <c r="Q53" s="1" t="s">
        <v>16</v>
      </c>
      <c r="R53" s="1" t="s">
        <v>15</v>
      </c>
      <c r="S53" s="1" t="s">
        <v>16</v>
      </c>
      <c r="T53" s="1" t="str">
        <f>P53</f>
        <v>Cont.</v>
      </c>
      <c r="U53" s="1" t="str">
        <f>Q53</f>
        <v>Real.</v>
      </c>
      <c r="V53" s="1" t="str">
        <f>R53</f>
        <v>Cont.</v>
      </c>
      <c r="W53" s="1" t="str">
        <f>S53</f>
        <v>Real.</v>
      </c>
      <c r="X53" s="1" t="s">
        <v>15</v>
      </c>
      <c r="Y53" s="1" t="s">
        <v>16</v>
      </c>
      <c r="Z53" s="8" t="s">
        <v>15</v>
      </c>
      <c r="AA53" s="8" t="s">
        <v>16</v>
      </c>
      <c r="AB53" s="15" t="s">
        <v>17</v>
      </c>
    </row>
    <row r="54" spans="1:28" ht="15.75" thickBot="1" x14ac:dyDescent="0.3">
      <c r="A54" s="1" t="s">
        <v>18</v>
      </c>
      <c r="B54" s="2">
        <v>20</v>
      </c>
      <c r="C54" s="2">
        <v>0</v>
      </c>
      <c r="D54" s="2">
        <v>20</v>
      </c>
      <c r="E54" s="2">
        <v>0</v>
      </c>
      <c r="F54" s="2">
        <v>20</v>
      </c>
      <c r="G54" s="2">
        <v>0</v>
      </c>
      <c r="H54" s="2">
        <v>20</v>
      </c>
      <c r="I54" s="2">
        <v>0</v>
      </c>
      <c r="J54" s="2">
        <v>0</v>
      </c>
      <c r="K54" s="2">
        <v>0</v>
      </c>
      <c r="L54" s="2">
        <v>20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4">
        <f>B54+D54+F54+H54+J54+L54+N54+P54+R54+V54+T54+X54</f>
        <v>100</v>
      </c>
      <c r="AA54" s="4">
        <f>C54+E54+G54+I54+K54+M54+O54+Q54+S54+W54+U54+Y54</f>
        <v>0</v>
      </c>
      <c r="AB54" s="17">
        <f>(AA54/Z54-1)*100</f>
        <v>-100</v>
      </c>
    </row>
    <row r="55" spans="1:28" x14ac:dyDescent="0.25">
      <c r="A55" s="14"/>
    </row>
    <row r="56" spans="1:28" ht="15.75" thickBot="1" x14ac:dyDescent="0.3">
      <c r="A56" s="29" t="s">
        <v>33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5.75" thickBot="1" x14ac:dyDescent="0.3">
      <c r="A57" s="22"/>
      <c r="B57" s="24" t="s">
        <v>2</v>
      </c>
      <c r="C57" s="25"/>
      <c r="D57" s="24" t="s">
        <v>3</v>
      </c>
      <c r="E57" s="25"/>
      <c r="F57" s="24" t="s">
        <v>4</v>
      </c>
      <c r="G57" s="25"/>
      <c r="H57" s="24" t="s">
        <v>5</v>
      </c>
      <c r="I57" s="25"/>
      <c r="J57" s="24" t="s">
        <v>6</v>
      </c>
      <c r="K57" s="25"/>
      <c r="L57" s="24" t="s">
        <v>7</v>
      </c>
      <c r="M57" s="25"/>
      <c r="N57" s="24" t="s">
        <v>8</v>
      </c>
      <c r="O57" s="25"/>
      <c r="P57" s="24" t="s">
        <v>9</v>
      </c>
      <c r="Q57" s="25"/>
      <c r="R57" s="24" t="str">
        <f>R7</f>
        <v>Setembro</v>
      </c>
      <c r="S57" s="25"/>
      <c r="T57" s="24" t="str">
        <f>T7</f>
        <v>Outubro</v>
      </c>
      <c r="U57" s="25"/>
      <c r="V57" s="24" t="str">
        <f>V7</f>
        <v>Novembro</v>
      </c>
      <c r="W57" s="25"/>
      <c r="X57" s="24" t="s">
        <v>13</v>
      </c>
      <c r="Y57" s="25"/>
      <c r="Z57" s="26" t="s">
        <v>14</v>
      </c>
      <c r="AA57" s="27"/>
      <c r="AB57" s="28"/>
    </row>
    <row r="58" spans="1:28" ht="13.5" customHeight="1" thickBot="1" x14ac:dyDescent="0.3">
      <c r="A58" s="23"/>
      <c r="B58" s="1" t="s">
        <v>15</v>
      </c>
      <c r="C58" s="1" t="s">
        <v>16</v>
      </c>
      <c r="D58" s="1" t="s">
        <v>15</v>
      </c>
      <c r="E58" s="1" t="s">
        <v>16</v>
      </c>
      <c r="F58" s="1" t="s">
        <v>15</v>
      </c>
      <c r="G58" s="1" t="s">
        <v>16</v>
      </c>
      <c r="H58" s="1" t="s">
        <v>15</v>
      </c>
      <c r="I58" s="1" t="s">
        <v>16</v>
      </c>
      <c r="J58" s="1" t="s">
        <v>15</v>
      </c>
      <c r="K58" s="1" t="s">
        <v>16</v>
      </c>
      <c r="L58" s="1" t="s">
        <v>15</v>
      </c>
      <c r="M58" s="1" t="s">
        <v>16</v>
      </c>
      <c r="N58" s="1" t="s">
        <v>15</v>
      </c>
      <c r="O58" s="1" t="s">
        <v>16</v>
      </c>
      <c r="P58" s="1" t="s">
        <v>15</v>
      </c>
      <c r="Q58" s="1" t="s">
        <v>16</v>
      </c>
      <c r="R58" s="1" t="s">
        <v>15</v>
      </c>
      <c r="S58" s="1" t="s">
        <v>16</v>
      </c>
      <c r="T58" s="1" t="s">
        <v>15</v>
      </c>
      <c r="U58" s="1" t="s">
        <v>16</v>
      </c>
      <c r="V58" s="1" t="s">
        <v>15</v>
      </c>
      <c r="W58" s="1" t="s">
        <v>16</v>
      </c>
      <c r="X58" s="1" t="s">
        <v>15</v>
      </c>
      <c r="Y58" s="1" t="s">
        <v>16</v>
      </c>
      <c r="Z58" s="8" t="s">
        <v>15</v>
      </c>
      <c r="AA58" s="8" t="s">
        <v>16</v>
      </c>
      <c r="AB58" s="15" t="s">
        <v>17</v>
      </c>
    </row>
    <row r="59" spans="1:28" ht="15.75" thickBot="1" x14ac:dyDescent="0.3">
      <c r="A59" s="1" t="s">
        <v>22</v>
      </c>
      <c r="B59" s="2">
        <v>30</v>
      </c>
      <c r="C59" s="2">
        <v>59</v>
      </c>
      <c r="D59" s="2">
        <v>30</v>
      </c>
      <c r="E59" s="2">
        <v>32</v>
      </c>
      <c r="F59" s="2">
        <v>30</v>
      </c>
      <c r="G59" s="2">
        <v>33</v>
      </c>
      <c r="H59" s="2">
        <v>30</v>
      </c>
      <c r="I59" s="2">
        <v>26</v>
      </c>
      <c r="J59" s="2">
        <v>30</v>
      </c>
      <c r="K59" s="2">
        <v>29</v>
      </c>
      <c r="L59" s="2">
        <v>30</v>
      </c>
      <c r="M59" s="2">
        <v>34</v>
      </c>
      <c r="N59" s="2">
        <v>30</v>
      </c>
      <c r="O59" s="2">
        <v>29</v>
      </c>
      <c r="P59" s="2">
        <v>30</v>
      </c>
      <c r="Q59" s="2">
        <v>50</v>
      </c>
      <c r="R59" s="2">
        <v>30</v>
      </c>
      <c r="S59" s="2">
        <v>32</v>
      </c>
      <c r="T59" s="2">
        <v>30</v>
      </c>
      <c r="U59" s="2">
        <v>97</v>
      </c>
      <c r="V59" s="2">
        <v>30</v>
      </c>
      <c r="W59" s="2">
        <v>59</v>
      </c>
      <c r="X59" s="2">
        <v>30</v>
      </c>
      <c r="Y59" s="2">
        <v>42</v>
      </c>
      <c r="Z59" s="5">
        <v>360</v>
      </c>
      <c r="AA59" s="5">
        <v>522</v>
      </c>
      <c r="AB59" s="5">
        <v>45</v>
      </c>
    </row>
    <row r="60" spans="1:28" x14ac:dyDescent="0.25">
      <c r="A60" s="14"/>
    </row>
    <row r="61" spans="1:28" x14ac:dyDescent="0.25">
      <c r="A61" s="7"/>
    </row>
    <row r="63" spans="1:28" x14ac:dyDescent="0.25">
      <c r="A63" s="7" t="s">
        <v>39</v>
      </c>
    </row>
    <row r="64" spans="1:28" x14ac:dyDescent="0.25">
      <c r="A64" s="7" t="s">
        <v>38</v>
      </c>
    </row>
    <row r="65" spans="1:1" x14ac:dyDescent="0.25">
      <c r="A65" s="7"/>
    </row>
  </sheetData>
  <mergeCells count="122">
    <mergeCell ref="N52:O52"/>
    <mergeCell ref="P52:Q52"/>
    <mergeCell ref="R52:S52"/>
    <mergeCell ref="J41:K41"/>
    <mergeCell ref="L41:M41"/>
    <mergeCell ref="N41:O41"/>
    <mergeCell ref="A40:AB40"/>
    <mergeCell ref="A41:A42"/>
    <mergeCell ref="B41:C41"/>
    <mergeCell ref="D41:E41"/>
    <mergeCell ref="F41:G41"/>
    <mergeCell ref="P57:Q57"/>
    <mergeCell ref="R57:S57"/>
    <mergeCell ref="T57:U57"/>
    <mergeCell ref="V57:W57"/>
    <mergeCell ref="X57:Y57"/>
    <mergeCell ref="Z57:AB57"/>
    <mergeCell ref="Z52:AB52"/>
    <mergeCell ref="A56:AB56"/>
    <mergeCell ref="A57:A58"/>
    <mergeCell ref="B57:C57"/>
    <mergeCell ref="D57:E57"/>
    <mergeCell ref="F57:G57"/>
    <mergeCell ref="H57:I57"/>
    <mergeCell ref="J57:K57"/>
    <mergeCell ref="L57:M57"/>
    <mergeCell ref="N57:O57"/>
    <mergeCell ref="D28:E28"/>
    <mergeCell ref="F28:G28"/>
    <mergeCell ref="H28:I28"/>
    <mergeCell ref="J28:K28"/>
    <mergeCell ref="Z34:AB34"/>
    <mergeCell ref="N34:O34"/>
    <mergeCell ref="A51:AB51"/>
    <mergeCell ref="A52:A53"/>
    <mergeCell ref="B52:C52"/>
    <mergeCell ref="D52:E52"/>
    <mergeCell ref="F52:G52"/>
    <mergeCell ref="H52:I52"/>
    <mergeCell ref="J52:K52"/>
    <mergeCell ref="L52:M52"/>
    <mergeCell ref="P41:Q41"/>
    <mergeCell ref="R41:S41"/>
    <mergeCell ref="T41:U41"/>
    <mergeCell ref="V41:W41"/>
    <mergeCell ref="X41:Y41"/>
    <mergeCell ref="Z41:AB41"/>
    <mergeCell ref="T52:U52"/>
    <mergeCell ref="V52:W52"/>
    <mergeCell ref="X52:Y52"/>
    <mergeCell ref="H41:I41"/>
    <mergeCell ref="A27:AB27"/>
    <mergeCell ref="P34:Q34"/>
    <mergeCell ref="R34:S34"/>
    <mergeCell ref="T34:U34"/>
    <mergeCell ref="V34:W34"/>
    <mergeCell ref="X34:Y34"/>
    <mergeCell ref="X28:Y28"/>
    <mergeCell ref="Z28:AB28"/>
    <mergeCell ref="A33:AB33"/>
    <mergeCell ref="A34:A35"/>
    <mergeCell ref="B34:C34"/>
    <mergeCell ref="D34:E34"/>
    <mergeCell ref="F34:G34"/>
    <mergeCell ref="H34:I34"/>
    <mergeCell ref="J34:K34"/>
    <mergeCell ref="L34:M34"/>
    <mergeCell ref="L28:M28"/>
    <mergeCell ref="N28:O28"/>
    <mergeCell ref="P28:Q28"/>
    <mergeCell ref="R28:S28"/>
    <mergeCell ref="T28:U28"/>
    <mergeCell ref="V28:W28"/>
    <mergeCell ref="A28:A29"/>
    <mergeCell ref="B28:C28"/>
    <mergeCell ref="A21:AB21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B22"/>
    <mergeCell ref="P15:Q15"/>
    <mergeCell ref="R15:S15"/>
    <mergeCell ref="T15:U15"/>
    <mergeCell ref="V15:W15"/>
    <mergeCell ref="X15:Y15"/>
    <mergeCell ref="Z15:AB15"/>
    <mergeCell ref="Z7:AB7"/>
    <mergeCell ref="A14:AB14"/>
    <mergeCell ref="A15:A16"/>
    <mergeCell ref="B15:C15"/>
    <mergeCell ref="D15:E15"/>
    <mergeCell ref="F15:G15"/>
    <mergeCell ref="H15:I15"/>
    <mergeCell ref="J15:K15"/>
    <mergeCell ref="L15:M15"/>
    <mergeCell ref="N15:O15"/>
    <mergeCell ref="N7:O7"/>
    <mergeCell ref="P7:Q7"/>
    <mergeCell ref="R7:S7"/>
    <mergeCell ref="T7:U7"/>
    <mergeCell ref="V7:W7"/>
    <mergeCell ref="X7:Y7"/>
    <mergeCell ref="A1:E1"/>
    <mergeCell ref="A2:E2"/>
    <mergeCell ref="A3:AB3"/>
    <mergeCell ref="A7:A8"/>
    <mergeCell ref="B7:C7"/>
    <mergeCell ref="D7:E7"/>
    <mergeCell ref="F7:G7"/>
    <mergeCell ref="H7:I7"/>
    <mergeCell ref="J7:K7"/>
    <mergeCell ref="L7:M7"/>
  </mergeCells>
  <pageMargins left="0.78740157499999996" right="0.78740157499999996" top="0.984251969" bottom="0.984251969" header="0.4921259845" footer="0.4921259845"/>
  <pageSetup paperSize="9" scale="4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Contratado x Realizado</vt:lpstr>
      <vt:lpstr>'Contratado x Realizado'!Area_de_impressao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Lucia de Matos O Santos</dc:creator>
  <cp:keywords/>
  <dc:description/>
  <cp:lastModifiedBy>Ana Lucia de Matos O Santos</cp:lastModifiedBy>
  <cp:revision/>
  <dcterms:created xsi:type="dcterms:W3CDTF">2022-08-11T21:52:27Z</dcterms:created>
  <dcterms:modified xsi:type="dcterms:W3CDTF">2024-03-13T18:37:02Z</dcterms:modified>
  <cp:category/>
  <cp:contentStatus/>
</cp:coreProperties>
</file>