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600042\Downloads\"/>
    </mc:Choice>
  </mc:AlternateContent>
  <xr:revisionPtr revIDLastSave="0" documentId="13_ncr:1_{4FE07C80-17DA-4C7A-BB5B-46C51B61D86D}" xr6:coauthVersionLast="47" xr6:coauthVersionMax="47" xr10:uidLastSave="{00000000-0000-0000-0000-000000000000}"/>
  <bookViews>
    <workbookView xWindow="-110" yWindow="-110" windowWidth="19420" windowHeight="10300" xr2:uid="{5353F788-1255-478B-A0C2-0F15AE6F5B55}"/>
  </bookViews>
  <sheets>
    <sheet name="2024 - Contratado X Realizado A" sheetId="3" r:id="rId1"/>
  </sheets>
  <definedNames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1" i="3" l="1"/>
  <c r="K19" i="3"/>
  <c r="G19" i="3"/>
  <c r="H19" i="3"/>
  <c r="I19" i="3"/>
  <c r="J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F19" i="3"/>
  <c r="I12" i="3"/>
  <c r="AA79" i="3"/>
  <c r="Z79" i="3"/>
  <c r="AA77" i="3"/>
  <c r="AB77" i="3" s="1"/>
  <c r="Z77" i="3"/>
  <c r="AA76" i="3"/>
  <c r="AB76" i="3" s="1"/>
  <c r="Z76" i="3"/>
  <c r="AA75" i="3"/>
  <c r="AB75" i="3" s="1"/>
  <c r="Z75" i="3"/>
  <c r="AA74" i="3"/>
  <c r="Z74" i="3"/>
  <c r="AA73" i="3"/>
  <c r="Z73" i="3"/>
  <c r="AA72" i="3"/>
  <c r="Z72" i="3"/>
  <c r="AB72" i="3" s="1"/>
  <c r="AA71" i="3"/>
  <c r="Z71" i="3"/>
  <c r="AB71" i="3" s="1"/>
  <c r="AA70" i="3"/>
  <c r="Z70" i="3"/>
  <c r="AA69" i="3"/>
  <c r="AB69" i="3" s="1"/>
  <c r="Z69" i="3"/>
  <c r="AA68" i="3"/>
  <c r="Z68" i="3"/>
  <c r="AA67" i="3"/>
  <c r="Z67" i="3"/>
  <c r="AA66" i="3"/>
  <c r="Z66" i="3"/>
  <c r="AA65" i="3"/>
  <c r="AB65" i="3" s="1"/>
  <c r="Z65" i="3"/>
  <c r="AA64" i="3"/>
  <c r="Z64" i="3"/>
  <c r="AA63" i="3"/>
  <c r="AB63" i="3"/>
  <c r="Z63" i="3"/>
  <c r="AA62" i="3"/>
  <c r="Z62" i="3"/>
  <c r="AA61" i="3"/>
  <c r="Z61" i="3"/>
  <c r="AA60" i="3"/>
  <c r="Z60" i="3"/>
  <c r="AA59" i="3"/>
  <c r="AB59" i="3" s="1"/>
  <c r="Z59" i="3"/>
  <c r="AA58" i="3"/>
  <c r="AB58" i="3" s="1"/>
  <c r="Z58" i="3"/>
  <c r="AA57" i="3"/>
  <c r="AB57" i="3" s="1"/>
  <c r="Z57" i="3"/>
  <c r="AA56" i="3"/>
  <c r="Z56" i="3"/>
  <c r="AA55" i="3"/>
  <c r="AB55" i="3" s="1"/>
  <c r="Z55" i="3"/>
  <c r="AA54" i="3"/>
  <c r="Z54" i="3"/>
  <c r="AB61" i="3"/>
  <c r="AB62" i="3"/>
  <c r="AB64" i="3"/>
  <c r="AB73" i="3"/>
  <c r="AB74" i="3"/>
  <c r="AA53" i="3"/>
  <c r="AB53" i="3" s="1"/>
  <c r="Z53" i="3"/>
  <c r="AB79" i="3"/>
  <c r="AB68" i="3"/>
  <c r="AB67" i="3"/>
  <c r="AB66" i="3"/>
  <c r="AB60" i="3"/>
  <c r="AB56" i="3"/>
  <c r="AA91" i="3"/>
  <c r="AA90" i="3"/>
  <c r="Z85" i="3"/>
  <c r="AB85" i="3" s="1"/>
  <c r="Z17" i="3"/>
  <c r="J12" i="3"/>
  <c r="K12" i="3"/>
  <c r="AA9" i="3"/>
  <c r="Z9" i="3"/>
  <c r="I80" i="3"/>
  <c r="AA80" i="3" s="1"/>
  <c r="AB80" i="3" s="1"/>
  <c r="H80" i="3"/>
  <c r="Z80" i="3" s="1"/>
  <c r="AA37" i="3"/>
  <c r="Z37" i="3"/>
  <c r="AA30" i="3"/>
  <c r="Z30" i="3"/>
  <c r="Z90" i="3"/>
  <c r="G78" i="3"/>
  <c r="AA78" i="3" s="1"/>
  <c r="F78" i="3"/>
  <c r="Z78" i="3" s="1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B38" i="3"/>
  <c r="C19" i="3"/>
  <c r="C25" i="3"/>
  <c r="F25" i="3"/>
  <c r="G25" i="3"/>
  <c r="H25" i="3"/>
  <c r="I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B25" i="3"/>
  <c r="C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B31" i="3"/>
  <c r="AA36" i="3"/>
  <c r="AA38" i="3" s="1"/>
  <c r="Z36" i="3"/>
  <c r="AA17" i="3"/>
  <c r="AB17" i="3" s="1"/>
  <c r="L12" i="3"/>
  <c r="AA18" i="3"/>
  <c r="V88" i="3"/>
  <c r="T88" i="3"/>
  <c r="R88" i="3"/>
  <c r="W84" i="3"/>
  <c r="V84" i="3"/>
  <c r="U84" i="3"/>
  <c r="T84" i="3"/>
  <c r="V83" i="3"/>
  <c r="T83" i="3"/>
  <c r="R83" i="3"/>
  <c r="W42" i="3"/>
  <c r="U42" i="3"/>
  <c r="V41" i="3"/>
  <c r="T41" i="3"/>
  <c r="R41" i="3"/>
  <c r="W35" i="3"/>
  <c r="V35" i="3"/>
  <c r="U35" i="3"/>
  <c r="T35" i="3"/>
  <c r="W29" i="3"/>
  <c r="V29" i="3"/>
  <c r="U29" i="3"/>
  <c r="T29" i="3"/>
  <c r="V28" i="3"/>
  <c r="T28" i="3"/>
  <c r="R28" i="3"/>
  <c r="AA24" i="3"/>
  <c r="AB24" i="3" s="1"/>
  <c r="AB25" i="3" s="1"/>
  <c r="Z24" i="3"/>
  <c r="Z25" i="3" s="1"/>
  <c r="V22" i="3"/>
  <c r="T22" i="3"/>
  <c r="R22" i="3"/>
  <c r="B19" i="3"/>
  <c r="Z18" i="3"/>
  <c r="AB18" i="3" s="1"/>
  <c r="V15" i="3"/>
  <c r="V34" i="3" s="1"/>
  <c r="T15" i="3"/>
  <c r="T34" i="3"/>
  <c r="R15" i="3"/>
  <c r="R34" i="3" s="1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H12" i="3"/>
  <c r="G12" i="3"/>
  <c r="F12" i="3"/>
  <c r="E12" i="3"/>
  <c r="D12" i="3"/>
  <c r="C12" i="3"/>
  <c r="B12" i="3"/>
  <c r="AA11" i="3"/>
  <c r="Z11" i="3"/>
  <c r="AB11" i="3" s="1"/>
  <c r="AA10" i="3"/>
  <c r="AB10" i="3" s="1"/>
  <c r="Z10" i="3"/>
  <c r="AA31" i="3"/>
  <c r="AB70" i="3" l="1"/>
  <c r="AB54" i="3"/>
  <c r="AB37" i="3"/>
  <c r="AB38" i="3" s="1"/>
  <c r="Z38" i="3"/>
  <c r="AB30" i="3"/>
  <c r="AB31" i="3" s="1"/>
  <c r="Z31" i="3"/>
  <c r="AB78" i="3"/>
  <c r="Z12" i="3"/>
  <c r="Z19" i="3"/>
  <c r="AA12" i="3"/>
  <c r="AA25" i="3"/>
  <c r="AA19" i="3"/>
  <c r="AB19" i="3" s="1"/>
  <c r="AB12" i="3"/>
  <c r="AB9" i="3"/>
</calcChain>
</file>

<file path=xl/sharedStrings.xml><?xml version="1.0" encoding="utf-8"?>
<sst xmlns="http://schemas.openxmlformats.org/spreadsheetml/2006/main" count="350" uniqueCount="70">
  <si>
    <t>AME IDOSO OESTE</t>
  </si>
  <si>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</si>
  <si>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</si>
  <si>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</si>
  <si>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</si>
  <si>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</si>
  <si>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</si>
  <si>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</si>
  <si>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</si>
  <si>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</si>
  <si>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</si>
  <si>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</si>
  <si>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</si>
  <si>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</si>
  <si>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</si>
  <si>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</si>
  <si>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</si>
  <si>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</si>
  <si>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</si>
  <si>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</si>
  <si>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</si>
  <si>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</si>
  <si>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</si>
  <si>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</si>
  <si>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</si>
  <si>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</si>
  <si>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</si>
  <si>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</si>
  <si>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</si>
  <si>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Primeiras Consultas - Rede</t>
  </si>
  <si>
    <t>680 - SADT Externo </t>
  </si>
  <si>
    <t>Diagnóstico Laboratório Clínico</t>
  </si>
  <si>
    <t>Anatomia Patológica e Citopatologia</t>
  </si>
  <si>
    <t>Radiografia</t>
  </si>
  <si>
    <t>Mamografia</t>
  </si>
  <si>
    <t>Densitometria</t>
  </si>
  <si>
    <t>Outros exames em Radiologia</t>
  </si>
  <si>
    <t>Radiologia</t>
  </si>
  <si>
    <t>Ecocardiografia</t>
  </si>
  <si>
    <t>Ultrassonografia com Doppler</t>
  </si>
  <si>
    <t>Ultrassonografia Obstétrica</t>
  </si>
  <si>
    <t>Outras Ultrassonografias</t>
  </si>
  <si>
    <t>Ultra-Sonografia</t>
  </si>
  <si>
    <t>Tomografia Computadorizada</t>
  </si>
  <si>
    <t>Ressonância Magnética</t>
  </si>
  <si>
    <t>Ressonância Magnética com Sedação</t>
  </si>
  <si>
    <t>Cintilografia</t>
  </si>
  <si>
    <t>Outros exames em Medicina Nuclear</t>
  </si>
  <si>
    <t>Medicina Nuclear in Vivo</t>
  </si>
  <si>
    <t>Endoscopia Digestiva Alta</t>
  </si>
  <si>
    <t>Colonoscopia</t>
  </si>
  <si>
    <t>CPRE</t>
  </si>
  <si>
    <t>Broncoscopia</t>
  </si>
  <si>
    <t>Outras Endoscopias</t>
  </si>
  <si>
    <t>Endoscopia</t>
  </si>
  <si>
    <t>Radiologia Intervencionista</t>
  </si>
  <si>
    <t>Cateterismo Cardíaco</t>
  </si>
  <si>
    <t>Diagnóstico em Cardiologia (Exceto Cateterismo Cardíaco)</t>
  </si>
  <si>
    <t>Diagnóstico em Ginecologia-Obstetrícia</t>
  </si>
  <si>
    <t>Diagnóstico em Neurologia</t>
  </si>
  <si>
    <t>Diagnóstico em Oftalmologia</t>
  </si>
  <si>
    <t>Diagnóstico em Otorrinolaringologia/Fonoaudiologia</t>
  </si>
  <si>
    <t>Diagnóstico em Pneumologia</t>
  </si>
  <si>
    <t>Diagnóstico em Urologia</t>
  </si>
  <si>
    <t>Outros exames em Mét. Diagn. Especialidades</t>
  </si>
  <si>
    <t>Métodos Diagnósticos em Especialidades</t>
  </si>
  <si>
    <t>Procedimentos Especiais Hemoterapia</t>
  </si>
  <si>
    <t> 606 - Consultas Médicas por Telemedicina (acompanhamento) </t>
  </si>
  <si>
    <t> 607 - Consultas Não Médicas/Procedimentos Terapêuticos Não Médicos por Telemedicina (acompanhamento) 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</si>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</sst>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696969"/>
      <name val="Verdana"/>
      <family val="2"/>
    </font>
    <font>
      <sz val="6"/>
      <color rgb="FF000000"/>
      <name val="Verdana"/>
      <family val="2"/>
    </font>
    <font>
      <sz val="12"/>
      <color rgb="FF000000"/>
      <name val="Verdana"/>
      <family val="2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2" borderId="0" xfId="0" applyFont="1" applyFill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3" fontId="0" fillId="0" borderId="2" xfId="0" applyNumberFormat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0" fontId="4" fillId="0" borderId="5" xfId="0" applyFont="1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180975</xdr:colOff>
      <xdr:row>1</xdr:row>
      <xdr:rowOff>19050</xdr:rowOff>
    </xdr:from>
    <xdr:to>
      <xdr:col>27</xdr:col>
      <xdr:colOff>485775</xdr:colOff>
      <xdr:row>4</xdr:row>
      <xdr:rowOff>114300</xdr:rowOff>
    </xdr:to>
    <xdr:pic>
      <xdr:nvPicPr>
        <xdr:cNvPr id="1045" name="Imagem 1">
          <a:extLst>
            <a:ext uri="{FF2B5EF4-FFF2-40B4-BE49-F238E27FC236}">
              <a16:creationId xmlns:a16="http://schemas.microsoft.com/office/drawing/2014/main" id="{671AC12D-5FA7-CC49-34A9-1A73F0A7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00025"/>
          <a:ext cx="752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1076325</xdr:colOff>
      <xdr:row>4</xdr:row>
      <xdr:rowOff>9525</xdr:rowOff>
    </xdr:to>
    <xdr:pic>
      <xdr:nvPicPr>
        <xdr:cNvPr id="1046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DF9FE5E8-5810-AFFF-D3C3-0F8D545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057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B4D5-347F-4064-94EA-EA892DC42927}">
  <dimension ref="A1:AC95"/>
  <sheetViews>
    <sheetView showGridLines="0" tabSelected="1" topLeftCell="B1" zoomScaleNormal="100" workbookViewId="0">
      <selection activeCell="Z92" sqref="Z92"/>
    </sheetView>
  </sheetViews>
  <sheetFormatPr defaultRowHeight="14.5" x14ac:dyDescent="0.35"/>
  <cols>
    <col min="1" max="1" width="39.81640625" bestFit="1" customWidth="1"/>
    <col min="2" max="2" width="5.7265625" bestFit="1" customWidth="1"/>
    <col min="3" max="3" width="5.54296875" bestFit="1" customWidth="1"/>
    <col min="4" max="4" width="6" customWidth="1"/>
    <col min="5" max="5" width="5.54296875" bestFit="1" customWidth="1"/>
    <col min="6" max="6" width="5.7265625" bestFit="1" customWidth="1"/>
    <col min="7" max="7" width="5.54296875" bestFit="1" customWidth="1"/>
    <col min="8" max="8" width="5.7265625" customWidth="1"/>
    <col min="9" max="9" width="6.7265625" customWidth="1"/>
    <col min="10" max="10" width="5.7265625" customWidth="1"/>
    <col min="11" max="11" width="5.453125" customWidth="1"/>
    <col min="12" max="12" width="5.1796875" customWidth="1"/>
    <col min="13" max="13" width="5.453125" customWidth="1"/>
    <col min="14" max="14" width="5.7265625" hidden="1" customWidth="1"/>
    <col min="15" max="15" width="5.453125" hidden="1" customWidth="1"/>
    <col min="16" max="16" width="5.7265625" hidden="1" customWidth="1"/>
    <col min="17" max="17" width="5.453125" hidden="1" customWidth="1"/>
    <col min="18" max="18" width="5.7265625" hidden="1" customWidth="1"/>
    <col min="19" max="19" width="5.453125" hidden="1" customWidth="1"/>
    <col min="20" max="20" width="5.1796875" hidden="1" customWidth="1"/>
    <col min="21" max="21" width="5.453125" hidden="1" customWidth="1"/>
    <col min="22" max="22" width="5.1796875" hidden="1" customWidth="1"/>
    <col min="23" max="23" width="5.453125" hidden="1" customWidth="1"/>
    <col min="24" max="24" width="4.453125" hidden="1" customWidth="1"/>
    <col min="25" max="25" width="3.1796875" hidden="1" customWidth="1"/>
    <col min="26" max="26" width="6.54296875" style="7" bestFit="1" customWidth="1"/>
    <col min="27" max="27" width="6.7265625" style="7" customWidth="1"/>
    <col min="28" max="28" width="8.453125" style="9" customWidth="1"/>
    <col min="29" max="29" width="9.54296875" bestFit="1" customWidth="1"/>
  </cols>
  <sheetData>
    <row r="1" spans="1:29" ht="14.5" customHeight="1" x14ac:dyDescent="0.35">
      <c r="A1" s="30"/>
      <c r="B1" s="30"/>
      <c r="C1" s="30"/>
      <c r="D1" s="30"/>
      <c r="E1" s="30"/>
    </row>
    <row r="2" spans="1:29" ht="14.5" customHeight="1" x14ac:dyDescent="0.35">
      <c r="A2" s="31"/>
      <c r="B2" s="31"/>
      <c r="C2" s="31"/>
      <c r="D2" s="31"/>
      <c r="E2" s="31"/>
    </row>
    <row r="3" spans="1:29" ht="14.5" customHeight="1" x14ac:dyDescent="0.3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9" ht="14.5" customHeight="1" x14ac:dyDescent="0.45">
      <c r="A4" s="33">
        <v>2024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9" ht="14.5" customHeight="1" thickBot="1" x14ac:dyDescent="0.4"/>
    <row r="6" spans="1:29" ht="14.5" customHeight="1" thickBot="1" x14ac:dyDescent="0.4">
      <c r="A6" s="21" t="s">
        <v>1</v>
      </c>
    </row>
    <row r="7" spans="1:29" ht="14.5" customHeight="1" thickBot="1" x14ac:dyDescent="0.4">
      <c r="A7" s="28"/>
      <c r="B7" s="22" t="s">
        <v>2</v>
      </c>
      <c r="C7" s="23"/>
      <c r="D7" s="22" t="s">
        <v>3</v>
      </c>
      <c r="E7" s="23"/>
      <c r="F7" s="22" t="s">
        <v>4</v>
      </c>
      <c r="G7" s="23"/>
      <c r="H7" s="22" t="s">
        <v>5</v>
      </c>
      <c r="I7" s="23"/>
      <c r="J7" s="22" t="s">
        <v>6</v>
      </c>
      <c r="K7" s="23"/>
      <c r="L7" s="22" t="s">
        <v>7</v>
      </c>
      <c r="M7" s="23"/>
      <c r="N7" s="22" t="s">
        <v>8</v>
      </c>
      <c r="O7" s="23"/>
      <c r="P7" s="22" t="s">
        <v>9</v>
      </c>
      <c r="Q7" s="23"/>
      <c r="R7" s="22" t="s">
        <v>10</v>
      </c>
      <c r="S7" s="23"/>
      <c r="T7" s="22" t="s">
        <v>11</v>
      </c>
      <c r="U7" s="23"/>
      <c r="V7" s="22" t="s">
        <v>12</v>
      </c>
      <c r="W7" s="23"/>
      <c r="X7" s="22" t="s">
        <v>13</v>
      </c>
      <c r="Y7" s="23"/>
      <c r="Z7" s="24" t="s">
        <v>14</v>
      </c>
      <c r="AA7" s="25"/>
      <c r="AB7" s="26"/>
    </row>
    <row r="8" spans="1:29" ht="14.5" customHeight="1" thickBot="1" x14ac:dyDescent="0.4">
      <c r="A8" s="29"/>
      <c r="B8" s="2" t="s">
        <v>15</v>
      </c>
      <c r="C8" s="2" t="s">
        <v>16</v>
      </c>
      <c r="D8" s="2" t="s">
        <v>15</v>
      </c>
      <c r="E8" s="2" t="s">
        <v>16</v>
      </c>
      <c r="F8" s="2" t="s">
        <v>15</v>
      </c>
      <c r="G8" s="2" t="s">
        <v>16</v>
      </c>
      <c r="H8" s="2" t="s">
        <v>15</v>
      </c>
      <c r="I8" s="2" t="s">
        <v>16</v>
      </c>
      <c r="J8" s="2" t="s">
        <v>15</v>
      </c>
      <c r="K8" s="2" t="s">
        <v>16</v>
      </c>
      <c r="L8" s="2" t="s">
        <v>15</v>
      </c>
      <c r="M8" s="2" t="s">
        <v>16</v>
      </c>
      <c r="N8" s="2" t="s">
        <v>15</v>
      </c>
      <c r="O8" s="2" t="s">
        <v>16</v>
      </c>
      <c r="P8" s="2" t="s">
        <v>15</v>
      </c>
      <c r="Q8" s="2" t="s">
        <v>16</v>
      </c>
      <c r="R8" s="2" t="s">
        <v>15</v>
      </c>
      <c r="S8" s="2" t="s">
        <v>16</v>
      </c>
      <c r="T8" s="2" t="s">
        <v>15</v>
      </c>
      <c r="U8" s="2" t="s">
        <v>16</v>
      </c>
      <c r="V8" s="2" t="s">
        <v>15</v>
      </c>
      <c r="W8" s="2" t="s">
        <v>16</v>
      </c>
      <c r="X8" s="2" t="s">
        <v>15</v>
      </c>
      <c r="Y8" s="2" t="s">
        <v>16</v>
      </c>
      <c r="Z8" s="8" t="s">
        <v>15</v>
      </c>
      <c r="AA8" s="8" t="s">
        <v>16</v>
      </c>
      <c r="AB8" s="10" t="s">
        <v>17</v>
      </c>
    </row>
    <row r="9" spans="1:29" ht="14.5" customHeight="1" thickBot="1" x14ac:dyDescent="0.4">
      <c r="A9" s="2" t="s">
        <v>18</v>
      </c>
      <c r="B9" s="3">
        <v>820</v>
      </c>
      <c r="C9" s="3">
        <v>740</v>
      </c>
      <c r="D9" s="3">
        <v>820</v>
      </c>
      <c r="E9" s="3">
        <v>716</v>
      </c>
      <c r="F9" s="3">
        <v>820</v>
      </c>
      <c r="G9" s="3">
        <v>877</v>
      </c>
      <c r="H9" s="3">
        <v>820</v>
      </c>
      <c r="I9" s="3">
        <v>948</v>
      </c>
      <c r="J9" s="3">
        <v>820</v>
      </c>
      <c r="K9" s="3">
        <v>960</v>
      </c>
      <c r="L9" s="3">
        <v>820</v>
      </c>
      <c r="M9" s="3">
        <v>778</v>
      </c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4">
        <f>B9+D9+F9+H9+J9+L9+N9+P9+R9+V9+T9+X9</f>
        <v>4920</v>
      </c>
      <c r="AA9" s="4">
        <f>C9+E9+G9+I9+K9+M9+O9+Q9+S9+W9+U9+Y9</f>
        <v>5019</v>
      </c>
      <c r="AB9" s="11">
        <f>(AA9/Z9-1)*100</f>
        <v>2.0121951219512102</v>
      </c>
      <c r="AC9" s="6"/>
    </row>
    <row r="10" spans="1:29" ht="14.5" customHeight="1" thickBot="1" x14ac:dyDescent="0.4">
      <c r="A10" s="2" t="s">
        <v>19</v>
      </c>
      <c r="B10" s="3">
        <v>330</v>
      </c>
      <c r="C10" s="3">
        <v>393</v>
      </c>
      <c r="D10" s="3">
        <v>330</v>
      </c>
      <c r="E10" s="3">
        <v>358</v>
      </c>
      <c r="F10" s="3">
        <v>330</v>
      </c>
      <c r="G10" s="3">
        <v>366</v>
      </c>
      <c r="H10" s="3">
        <v>330</v>
      </c>
      <c r="I10" s="3">
        <v>612</v>
      </c>
      <c r="J10" s="3">
        <v>330</v>
      </c>
      <c r="K10" s="3">
        <v>523</v>
      </c>
      <c r="L10" s="3">
        <v>330</v>
      </c>
      <c r="M10" s="3">
        <v>417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>
        <f t="shared" ref="Z10:AA12" si="0">B10+D10+F10+H10+J10+L10+N10+P10+R10+V10+T10+X10</f>
        <v>1980</v>
      </c>
      <c r="AA10" s="4">
        <f t="shared" si="0"/>
        <v>2669</v>
      </c>
      <c r="AB10" s="11">
        <f>(AA10/Z10-1)*100</f>
        <v>34.797979797979806</v>
      </c>
    </row>
    <row r="11" spans="1:29" ht="14.5" customHeight="1" thickBot="1" x14ac:dyDescent="0.4">
      <c r="A11" s="2" t="s">
        <v>20</v>
      </c>
      <c r="B11" s="19">
        <v>2200</v>
      </c>
      <c r="C11" s="19">
        <v>1798</v>
      </c>
      <c r="D11" s="19">
        <v>2200</v>
      </c>
      <c r="E11" s="19">
        <v>1637</v>
      </c>
      <c r="F11" s="19">
        <v>2200</v>
      </c>
      <c r="G11" s="19">
        <v>1884</v>
      </c>
      <c r="H11" s="19">
        <v>2200</v>
      </c>
      <c r="I11" s="19">
        <v>2018</v>
      </c>
      <c r="J11" s="19">
        <v>2200</v>
      </c>
      <c r="K11" s="19">
        <v>1749</v>
      </c>
      <c r="L11" s="19">
        <v>2200</v>
      </c>
      <c r="M11" s="19">
        <v>1869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">
        <f t="shared" si="0"/>
        <v>13200</v>
      </c>
      <c r="AA11" s="4">
        <f t="shared" si="0"/>
        <v>10955</v>
      </c>
      <c r="AB11" s="11">
        <f>(AA11/Z11-1)*100</f>
        <v>-17.007575757575754</v>
      </c>
    </row>
    <row r="12" spans="1:29" ht="14.5" customHeight="1" thickBot="1" x14ac:dyDescent="0.4">
      <c r="A12" s="2" t="s">
        <v>14</v>
      </c>
      <c r="B12" s="4">
        <f>SUM(B9:B11)</f>
        <v>3350</v>
      </c>
      <c r="C12" s="4">
        <f>SUM(C9:C11)</f>
        <v>2931</v>
      </c>
      <c r="D12" s="4">
        <f>SUM(D9:D11)</f>
        <v>3350</v>
      </c>
      <c r="E12" s="4">
        <f t="shared" ref="E12:V12" si="1">SUM(E9:E11)</f>
        <v>2711</v>
      </c>
      <c r="F12" s="4">
        <f t="shared" si="1"/>
        <v>3350</v>
      </c>
      <c r="G12" s="4">
        <f t="shared" si="1"/>
        <v>3127</v>
      </c>
      <c r="H12" s="4">
        <f t="shared" si="1"/>
        <v>3350</v>
      </c>
      <c r="I12" s="4">
        <f>SUM(I9:I11)</f>
        <v>3578</v>
      </c>
      <c r="J12" s="4">
        <f t="shared" si="1"/>
        <v>3350</v>
      </c>
      <c r="K12" s="4">
        <f t="shared" si="1"/>
        <v>3232</v>
      </c>
      <c r="L12" s="4">
        <f>SUM(L9:L11)</f>
        <v>3350</v>
      </c>
      <c r="M12" s="4">
        <f t="shared" si="1"/>
        <v>3064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>W9+W10+W11</f>
        <v>0</v>
      </c>
      <c r="X12" s="4">
        <f>SUM(X9:X11)</f>
        <v>0</v>
      </c>
      <c r="Y12" s="4">
        <f>Y9+Y10+Y11</f>
        <v>0</v>
      </c>
      <c r="Z12" s="4">
        <f t="shared" si="0"/>
        <v>20100</v>
      </c>
      <c r="AA12" s="4">
        <f t="shared" si="0"/>
        <v>18643</v>
      </c>
      <c r="AB12" s="11">
        <f>(AA12/Z12-1)*100</f>
        <v>-7.2487562189054717</v>
      </c>
    </row>
    <row r="13" spans="1:29" ht="14.5" customHeight="1" x14ac:dyDescent="0.35">
      <c r="A13" s="1"/>
    </row>
    <row r="14" spans="1:29" ht="14.5" customHeight="1" thickBot="1" x14ac:dyDescent="0.4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4.5" customHeight="1" thickBot="1" x14ac:dyDescent="0.4">
      <c r="A15" s="28"/>
      <c r="B15" s="22" t="s">
        <v>2</v>
      </c>
      <c r="C15" s="23"/>
      <c r="D15" s="22" t="s">
        <v>3</v>
      </c>
      <c r="E15" s="23"/>
      <c r="F15" s="22" t="s">
        <v>4</v>
      </c>
      <c r="G15" s="23"/>
      <c r="H15" s="22" t="s">
        <v>5</v>
      </c>
      <c r="I15" s="23"/>
      <c r="J15" s="22" t="s">
        <v>6</v>
      </c>
      <c r="K15" s="23"/>
      <c r="L15" s="22" t="s">
        <v>7</v>
      </c>
      <c r="M15" s="23"/>
      <c r="N15" s="22" t="s">
        <v>8</v>
      </c>
      <c r="O15" s="23"/>
      <c r="P15" s="22" t="s">
        <v>9</v>
      </c>
      <c r="Q15" s="23"/>
      <c r="R15" s="22" t="str">
        <f>R7</f>
        <v>Setembro</v>
      </c>
      <c r="S15" s="23"/>
      <c r="T15" s="22" t="str">
        <f>T7</f>
        <v>Outubro</v>
      </c>
      <c r="U15" s="23"/>
      <c r="V15" s="22" t="str">
        <f>V7</f>
        <v>Novembro</v>
      </c>
      <c r="W15" s="23"/>
      <c r="X15" s="22" t="s">
        <v>13</v>
      </c>
      <c r="Y15" s="23"/>
      <c r="Z15" s="24" t="s">
        <v>14</v>
      </c>
      <c r="AA15" s="25"/>
      <c r="AB15" s="26"/>
    </row>
    <row r="16" spans="1:29" ht="14.5" customHeight="1" thickBot="1" x14ac:dyDescent="0.4">
      <c r="A16" s="29"/>
      <c r="B16" s="2" t="s">
        <v>15</v>
      </c>
      <c r="C16" s="2" t="s">
        <v>16</v>
      </c>
      <c r="D16" s="2" t="s">
        <v>15</v>
      </c>
      <c r="E16" s="2" t="s">
        <v>16</v>
      </c>
      <c r="F16" s="2" t="s">
        <v>15</v>
      </c>
      <c r="G16" s="2" t="s">
        <v>16</v>
      </c>
      <c r="H16" s="2" t="s">
        <v>15</v>
      </c>
      <c r="I16" s="2" t="s">
        <v>16</v>
      </c>
      <c r="J16" s="2" t="s">
        <v>15</v>
      </c>
      <c r="K16" s="2" t="s">
        <v>16</v>
      </c>
      <c r="L16" s="2" t="s">
        <v>15</v>
      </c>
      <c r="M16" s="2" t="s">
        <v>16</v>
      </c>
      <c r="N16" s="2" t="s">
        <v>15</v>
      </c>
      <c r="O16" s="2" t="s">
        <v>16</v>
      </c>
      <c r="P16" s="2" t="s">
        <v>15</v>
      </c>
      <c r="Q16" s="2" t="s">
        <v>16</v>
      </c>
      <c r="R16" s="2" t="s">
        <v>15</v>
      </c>
      <c r="S16" s="2" t="s">
        <v>16</v>
      </c>
      <c r="T16" s="2" t="s">
        <v>15</v>
      </c>
      <c r="U16" s="2" t="s">
        <v>16</v>
      </c>
      <c r="V16" s="2" t="s">
        <v>15</v>
      </c>
      <c r="W16" s="2" t="s">
        <v>16</v>
      </c>
      <c r="X16" s="2" t="s">
        <v>15</v>
      </c>
      <c r="Y16" s="2" t="s">
        <v>16</v>
      </c>
      <c r="Z16" s="8" t="s">
        <v>15</v>
      </c>
      <c r="AA16" s="8" t="s">
        <v>16</v>
      </c>
      <c r="AB16" s="10" t="s">
        <v>17</v>
      </c>
    </row>
    <row r="17" spans="1:28" ht="14.5" customHeight="1" thickBot="1" x14ac:dyDescent="0.4">
      <c r="A17" s="2" t="s">
        <v>22</v>
      </c>
      <c r="B17" s="19">
        <v>1147</v>
      </c>
      <c r="C17" s="19">
        <v>1455</v>
      </c>
      <c r="D17" s="19">
        <v>1147</v>
      </c>
      <c r="E17" s="19">
        <v>1346</v>
      </c>
      <c r="F17" s="19">
        <v>1147</v>
      </c>
      <c r="G17" s="19">
        <v>1417</v>
      </c>
      <c r="H17" s="19">
        <v>1147</v>
      </c>
      <c r="I17" s="19">
        <v>1516</v>
      </c>
      <c r="J17" s="19">
        <v>1147</v>
      </c>
      <c r="K17" s="19">
        <v>1400</v>
      </c>
      <c r="L17" s="19">
        <v>1147</v>
      </c>
      <c r="M17" s="19">
        <v>1521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">
        <f>B17+D17+F17+H17+J17+L17+N17+P17+R17+V17+T17+X17</f>
        <v>6882</v>
      </c>
      <c r="AA17" s="4">
        <f>C17+E17+G17+I17+K17+M17+O17+Q17+S17+W17+U17+Y17</f>
        <v>8655</v>
      </c>
      <c r="AB17" s="11">
        <f>(AA17/Z17-1)*100</f>
        <v>25.762859633827382</v>
      </c>
    </row>
    <row r="18" spans="1:28" ht="14.5" customHeight="1" thickBot="1" x14ac:dyDescent="0.4">
      <c r="A18" s="2" t="s">
        <v>23</v>
      </c>
      <c r="B18" s="19">
        <v>2900</v>
      </c>
      <c r="C18" s="19">
        <v>2101</v>
      </c>
      <c r="D18" s="19">
        <v>2900</v>
      </c>
      <c r="E18" s="19">
        <v>2071</v>
      </c>
      <c r="F18" s="19">
        <v>2900</v>
      </c>
      <c r="G18" s="19">
        <v>2432</v>
      </c>
      <c r="H18" s="19">
        <v>2900</v>
      </c>
      <c r="I18" s="19">
        <v>2700</v>
      </c>
      <c r="J18" s="19">
        <v>2900</v>
      </c>
      <c r="K18" s="19">
        <v>2420</v>
      </c>
      <c r="L18" s="19">
        <v>2900</v>
      </c>
      <c r="M18" s="19">
        <v>2583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">
        <f>B18+D18+F18+H18+J18+L18+N18+P18+R18+V18+T18+X18</f>
        <v>17400</v>
      </c>
      <c r="AA18" s="4">
        <f>C18+E18+G18+I18+K18+M18+O18+Q18+S18+W18+U18+Y18</f>
        <v>14307</v>
      </c>
      <c r="AB18" s="11">
        <f>(AA18/Z18-1)*100</f>
        <v>-17.77586206896552</v>
      </c>
    </row>
    <row r="19" spans="1:28" ht="14.5" customHeight="1" thickBot="1" x14ac:dyDescent="0.4">
      <c r="A19" s="2" t="s">
        <v>14</v>
      </c>
      <c r="B19" s="4">
        <f>SUM(B17:B18)</f>
        <v>4047</v>
      </c>
      <c r="C19" s="4">
        <f>SUM(C17:C18)</f>
        <v>3556</v>
      </c>
      <c r="D19" s="4">
        <v>4047</v>
      </c>
      <c r="E19" s="4">
        <v>3417</v>
      </c>
      <c r="F19" s="4">
        <f>SUM(F17:F18)</f>
        <v>4047</v>
      </c>
      <c r="G19" s="4">
        <f t="shared" ref="G19:Y19" si="2">SUM(G17:G18)</f>
        <v>3849</v>
      </c>
      <c r="H19" s="4">
        <f t="shared" si="2"/>
        <v>4047</v>
      </c>
      <c r="I19" s="4">
        <f t="shared" si="2"/>
        <v>4216</v>
      </c>
      <c r="J19" s="4">
        <f t="shared" si="2"/>
        <v>4047</v>
      </c>
      <c r="K19" s="4">
        <f>SUM(K17:K18)</f>
        <v>3820</v>
      </c>
      <c r="L19" s="4">
        <f t="shared" si="2"/>
        <v>4047</v>
      </c>
      <c r="M19" s="4">
        <f t="shared" si="2"/>
        <v>4104</v>
      </c>
      <c r="N19" s="4">
        <f t="shared" si="2"/>
        <v>0</v>
      </c>
      <c r="O19" s="4">
        <f t="shared" si="2"/>
        <v>0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0</v>
      </c>
      <c r="X19" s="4">
        <f t="shared" si="2"/>
        <v>0</v>
      </c>
      <c r="Y19" s="4">
        <f t="shared" si="2"/>
        <v>0</v>
      </c>
      <c r="Z19" s="4">
        <f>Z17+Z18</f>
        <v>24282</v>
      </c>
      <c r="AA19" s="4">
        <f>AA17+AA18</f>
        <v>22962</v>
      </c>
      <c r="AB19" s="11">
        <f>(AA19/Z19-1)*100</f>
        <v>-5.4361255250803042</v>
      </c>
    </row>
    <row r="20" spans="1:28" ht="14.5" customHeight="1" x14ac:dyDescent="0.35">
      <c r="A20" s="1"/>
    </row>
    <row r="21" spans="1:28" ht="14.5" customHeight="1" thickBot="1" x14ac:dyDescent="0.4">
      <c r="A21" s="27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4.5" customHeight="1" thickBot="1" x14ac:dyDescent="0.4">
      <c r="A22" s="28"/>
      <c r="B22" s="22" t="s">
        <v>2</v>
      </c>
      <c r="C22" s="23"/>
      <c r="D22" s="22" t="s">
        <v>3</v>
      </c>
      <c r="E22" s="23"/>
      <c r="F22" s="22" t="s">
        <v>4</v>
      </c>
      <c r="G22" s="23"/>
      <c r="H22" s="22" t="s">
        <v>5</v>
      </c>
      <c r="I22" s="23"/>
      <c r="J22" s="22" t="s">
        <v>6</v>
      </c>
      <c r="K22" s="23"/>
      <c r="L22" s="22" t="s">
        <v>7</v>
      </c>
      <c r="M22" s="23"/>
      <c r="N22" s="22" t="s">
        <v>8</v>
      </c>
      <c r="O22" s="23"/>
      <c r="P22" s="22" t="s">
        <v>9</v>
      </c>
      <c r="Q22" s="23"/>
      <c r="R22" s="22" t="str">
        <f>R7</f>
        <v>Setembro</v>
      </c>
      <c r="S22" s="23"/>
      <c r="T22" s="22" t="str">
        <f>T7</f>
        <v>Outubro</v>
      </c>
      <c r="U22" s="23"/>
      <c r="V22" s="22" t="str">
        <f>V7</f>
        <v>Novembro</v>
      </c>
      <c r="W22" s="23"/>
      <c r="X22" s="22" t="s">
        <v>13</v>
      </c>
      <c r="Y22" s="23"/>
      <c r="Z22" s="24" t="s">
        <v>14</v>
      </c>
      <c r="AA22" s="25"/>
      <c r="AB22" s="26"/>
    </row>
    <row r="23" spans="1:28" ht="14.5" customHeight="1" thickBot="1" x14ac:dyDescent="0.4">
      <c r="A23" s="29"/>
      <c r="B23" s="2" t="s">
        <v>15</v>
      </c>
      <c r="C23" s="2" t="s">
        <v>16</v>
      </c>
      <c r="D23" s="2" t="s">
        <v>15</v>
      </c>
      <c r="E23" s="2" t="s">
        <v>16</v>
      </c>
      <c r="F23" s="2" t="s">
        <v>15</v>
      </c>
      <c r="G23" s="2" t="s">
        <v>16</v>
      </c>
      <c r="H23" s="2" t="s">
        <v>15</v>
      </c>
      <c r="I23" s="2" t="s">
        <v>16</v>
      </c>
      <c r="J23" s="2" t="s">
        <v>15</v>
      </c>
      <c r="K23" s="2" t="s">
        <v>16</v>
      </c>
      <c r="L23" s="2" t="s">
        <v>15</v>
      </c>
      <c r="M23" s="2" t="s">
        <v>16</v>
      </c>
      <c r="N23" s="2" t="s">
        <v>15</v>
      </c>
      <c r="O23" s="2" t="s">
        <v>16</v>
      </c>
      <c r="P23" s="2" t="s">
        <v>15</v>
      </c>
      <c r="Q23" s="2" t="s">
        <v>16</v>
      </c>
      <c r="R23" s="2" t="s">
        <v>15</v>
      </c>
      <c r="S23" s="2" t="s">
        <v>16</v>
      </c>
      <c r="T23" s="2" t="s">
        <v>15</v>
      </c>
      <c r="U23" s="2" t="s">
        <v>16</v>
      </c>
      <c r="V23" s="2" t="s">
        <v>15</v>
      </c>
      <c r="W23" s="2" t="s">
        <v>16</v>
      </c>
      <c r="X23" s="2" t="s">
        <v>15</v>
      </c>
      <c r="Y23" s="2" t="s">
        <v>16</v>
      </c>
      <c r="Z23" s="8" t="s">
        <v>15</v>
      </c>
      <c r="AA23" s="8" t="s">
        <v>16</v>
      </c>
      <c r="AB23" s="10" t="s">
        <v>17</v>
      </c>
    </row>
    <row r="24" spans="1:28" ht="14.5" customHeight="1" thickBot="1" x14ac:dyDescent="0.4">
      <c r="A24" s="2" t="s">
        <v>25</v>
      </c>
      <c r="B24" s="3">
        <v>32</v>
      </c>
      <c r="C24" s="3">
        <v>35</v>
      </c>
      <c r="D24" s="3">
        <v>32</v>
      </c>
      <c r="E24" s="3">
        <v>22</v>
      </c>
      <c r="F24" s="3">
        <v>32</v>
      </c>
      <c r="G24" s="3">
        <v>43</v>
      </c>
      <c r="H24" s="3">
        <v>32</v>
      </c>
      <c r="I24" s="3">
        <v>42</v>
      </c>
      <c r="J24" s="3">
        <v>32</v>
      </c>
      <c r="K24" s="3">
        <v>44</v>
      </c>
      <c r="L24" s="3">
        <v>32</v>
      </c>
      <c r="M24" s="3">
        <v>39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>
        <f>B24+D24+F24+H24+J24+L24+N24+P24+R24+V24+T24+X24</f>
        <v>192</v>
      </c>
      <c r="AA24" s="4">
        <f>C24+E24+G24+I24+K24+M24+O24+Q24+S24+W24+U24+Y24</f>
        <v>225</v>
      </c>
      <c r="AB24" s="11">
        <f>(AA24/Z24-1)*100</f>
        <v>17.1875</v>
      </c>
    </row>
    <row r="25" spans="1:28" ht="14.5" customHeight="1" thickBot="1" x14ac:dyDescent="0.4">
      <c r="A25" s="2" t="s">
        <v>14</v>
      </c>
      <c r="B25" s="5">
        <f>SUM(B24)</f>
        <v>32</v>
      </c>
      <c r="C25" s="5">
        <f t="shared" ref="C25:AA25" si="3">SUM(C24)</f>
        <v>35</v>
      </c>
      <c r="D25" s="5">
        <v>32</v>
      </c>
      <c r="E25" s="5">
        <v>22</v>
      </c>
      <c r="F25" s="5">
        <f t="shared" si="3"/>
        <v>32</v>
      </c>
      <c r="G25" s="5">
        <f t="shared" si="3"/>
        <v>43</v>
      </c>
      <c r="H25" s="5">
        <f t="shared" si="3"/>
        <v>32</v>
      </c>
      <c r="I25" s="5">
        <f t="shared" si="3"/>
        <v>42</v>
      </c>
      <c r="J25" s="5">
        <v>32</v>
      </c>
      <c r="K25" s="5">
        <v>44</v>
      </c>
      <c r="L25" s="5">
        <f t="shared" si="3"/>
        <v>32</v>
      </c>
      <c r="M25" s="5">
        <f t="shared" si="3"/>
        <v>39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0</v>
      </c>
      <c r="U25" s="5">
        <f t="shared" si="3"/>
        <v>0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192</v>
      </c>
      <c r="AA25" s="5">
        <f t="shared" si="3"/>
        <v>225</v>
      </c>
      <c r="AB25" s="11">
        <f>SUM(AB24)</f>
        <v>17.1875</v>
      </c>
    </row>
    <row r="26" spans="1:28" ht="14.5" customHeight="1" x14ac:dyDescent="0.35">
      <c r="A26" s="1"/>
    </row>
    <row r="27" spans="1:28" ht="14.5" customHeight="1" thickBot="1" x14ac:dyDescent="0.4">
      <c r="A27" s="27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4.5" customHeight="1" thickBot="1" x14ac:dyDescent="0.4">
      <c r="A28" s="28"/>
      <c r="B28" s="22" t="s">
        <v>2</v>
      </c>
      <c r="C28" s="23"/>
      <c r="D28" s="22" t="s">
        <v>3</v>
      </c>
      <c r="E28" s="23"/>
      <c r="F28" s="22" t="s">
        <v>4</v>
      </c>
      <c r="G28" s="23"/>
      <c r="H28" s="22" t="s">
        <v>5</v>
      </c>
      <c r="I28" s="23"/>
      <c r="J28" s="22" t="s">
        <v>6</v>
      </c>
      <c r="K28" s="23"/>
      <c r="L28" s="22" t="s">
        <v>7</v>
      </c>
      <c r="M28" s="23"/>
      <c r="N28" s="22" t="s">
        <v>8</v>
      </c>
      <c r="O28" s="23"/>
      <c r="P28" s="22" t="s">
        <v>9</v>
      </c>
      <c r="Q28" s="23"/>
      <c r="R28" s="22" t="str">
        <f>R7</f>
        <v>Setembro</v>
      </c>
      <c r="S28" s="23"/>
      <c r="T28" s="22" t="str">
        <f>T7</f>
        <v>Outubro</v>
      </c>
      <c r="U28" s="23"/>
      <c r="V28" s="22" t="str">
        <f>V7</f>
        <v>Novembro</v>
      </c>
      <c r="W28" s="23"/>
      <c r="X28" s="22" t="s">
        <v>13</v>
      </c>
      <c r="Y28" s="23"/>
      <c r="Z28" s="24" t="s">
        <v>14</v>
      </c>
      <c r="AA28" s="25"/>
      <c r="AB28" s="26"/>
    </row>
    <row r="29" spans="1:28" ht="14.5" customHeight="1" thickBot="1" x14ac:dyDescent="0.4">
      <c r="A29" s="29"/>
      <c r="B29" s="2" t="s">
        <v>15</v>
      </c>
      <c r="C29" s="2" t="s">
        <v>16</v>
      </c>
      <c r="D29" s="2" t="s">
        <v>15</v>
      </c>
      <c r="E29" s="2" t="s">
        <v>16</v>
      </c>
      <c r="F29" s="2" t="s">
        <v>15</v>
      </c>
      <c r="G29" s="2" t="s">
        <v>16</v>
      </c>
      <c r="H29" s="2" t="s">
        <v>15</v>
      </c>
      <c r="I29" s="2" t="s">
        <v>16</v>
      </c>
      <c r="J29" s="2" t="s">
        <v>15</v>
      </c>
      <c r="K29" s="2" t="s">
        <v>16</v>
      </c>
      <c r="L29" s="2" t="s">
        <v>15</v>
      </c>
      <c r="M29" s="2" t="s">
        <v>16</v>
      </c>
      <c r="N29" s="2" t="s">
        <v>15</v>
      </c>
      <c r="O29" s="2" t="s">
        <v>16</v>
      </c>
      <c r="P29" s="2" t="s">
        <v>15</v>
      </c>
      <c r="Q29" s="2" t="s">
        <v>16</v>
      </c>
      <c r="R29" s="2" t="s">
        <v>15</v>
      </c>
      <c r="S29" s="2" t="s">
        <v>16</v>
      </c>
      <c r="T29" s="2" t="str">
        <f>P29</f>
        <v>Cont.</v>
      </c>
      <c r="U29" s="2" t="str">
        <f>Q29</f>
        <v>Real.</v>
      </c>
      <c r="V29" s="2" t="str">
        <f>R29</f>
        <v>Cont.</v>
      </c>
      <c r="W29" s="2" t="str">
        <f>S29</f>
        <v>Real.</v>
      </c>
      <c r="X29" s="2" t="s">
        <v>15</v>
      </c>
      <c r="Y29" s="2" t="s">
        <v>16</v>
      </c>
      <c r="Z29" s="8" t="s">
        <v>15</v>
      </c>
      <c r="AA29" s="8" t="s">
        <v>16</v>
      </c>
      <c r="AB29" s="10" t="s">
        <v>17</v>
      </c>
    </row>
    <row r="30" spans="1:28" s="15" customFormat="1" ht="15.75" customHeight="1" thickBot="1" x14ac:dyDescent="0.4">
      <c r="A30" s="13" t="s">
        <v>27</v>
      </c>
      <c r="B30" s="14">
        <v>325</v>
      </c>
      <c r="C30" s="14">
        <v>362</v>
      </c>
      <c r="D30" s="3">
        <v>325</v>
      </c>
      <c r="E30" s="3">
        <v>239</v>
      </c>
      <c r="F30" s="3">
        <v>325</v>
      </c>
      <c r="G30" s="3">
        <v>322</v>
      </c>
      <c r="H30" s="3">
        <v>325</v>
      </c>
      <c r="I30" s="3">
        <v>317</v>
      </c>
      <c r="J30" s="14">
        <v>325</v>
      </c>
      <c r="K30" s="14">
        <v>384</v>
      </c>
      <c r="L30" s="14">
        <v>325</v>
      </c>
      <c r="M30" s="14">
        <v>329</v>
      </c>
      <c r="N30" s="14"/>
      <c r="O30" s="14"/>
      <c r="P30" s="14"/>
      <c r="Q30" s="14"/>
      <c r="R30" s="3"/>
      <c r="S30" s="3"/>
      <c r="T30" s="14"/>
      <c r="U30" s="14"/>
      <c r="V30" s="14"/>
      <c r="W30" s="14"/>
      <c r="X30" s="14"/>
      <c r="Y30" s="14"/>
      <c r="Z30" s="20">
        <f>B30+D30+F30+H30+J30+L30+N30+P30+R30+V30+T30+X30</f>
        <v>1950</v>
      </c>
      <c r="AA30" s="20">
        <f>C30+E30+G30+I30+K30+M30+O30+Q30+S30+W30+U30+Y30</f>
        <v>1953</v>
      </c>
      <c r="AB30" s="11">
        <f>(AA30/Z30-1)*100</f>
        <v>0.15384615384614886</v>
      </c>
    </row>
    <row r="31" spans="1:28" s="15" customFormat="1" ht="14.5" customHeight="1" thickBot="1" x14ac:dyDescent="0.4">
      <c r="A31" s="13" t="s">
        <v>14</v>
      </c>
      <c r="B31" s="12">
        <f>SUM(B30)</f>
        <v>325</v>
      </c>
      <c r="C31" s="12">
        <f t="shared" ref="C31:AA31" si="4">SUM(C30)</f>
        <v>362</v>
      </c>
      <c r="D31" s="5">
        <v>325</v>
      </c>
      <c r="E31" s="5">
        <v>239</v>
      </c>
      <c r="F31" s="12">
        <f t="shared" si="4"/>
        <v>325</v>
      </c>
      <c r="G31" s="12">
        <f t="shared" si="4"/>
        <v>322</v>
      </c>
      <c r="H31" s="12">
        <f t="shared" si="4"/>
        <v>325</v>
      </c>
      <c r="I31" s="12">
        <f t="shared" si="4"/>
        <v>317</v>
      </c>
      <c r="J31" s="12">
        <f t="shared" si="4"/>
        <v>325</v>
      </c>
      <c r="K31" s="12">
        <f t="shared" si="4"/>
        <v>384</v>
      </c>
      <c r="L31" s="12">
        <f>SUM(L30)</f>
        <v>325</v>
      </c>
      <c r="M31" s="12">
        <f t="shared" si="4"/>
        <v>329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t="shared" si="4"/>
        <v>0</v>
      </c>
      <c r="W31" s="12">
        <f t="shared" si="4"/>
        <v>0</v>
      </c>
      <c r="X31" s="12">
        <f t="shared" si="4"/>
        <v>0</v>
      </c>
      <c r="Y31" s="12">
        <f t="shared" si="4"/>
        <v>0</v>
      </c>
      <c r="Z31" s="12">
        <f t="shared" si="4"/>
        <v>1950</v>
      </c>
      <c r="AA31" s="12">
        <f t="shared" si="4"/>
        <v>1953</v>
      </c>
      <c r="AB31" s="11">
        <f>SUM(AB30)</f>
        <v>0.15384615384614886</v>
      </c>
    </row>
    <row r="32" spans="1:28" ht="14.5" customHeight="1" x14ac:dyDescent="0.35">
      <c r="A32" s="1"/>
    </row>
    <row r="33" spans="1:28" ht="14.5" customHeight="1" thickBot="1" x14ac:dyDescent="0.4">
      <c r="A33" s="27" t="s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4.5" customHeight="1" thickBot="1" x14ac:dyDescent="0.4">
      <c r="A34" s="28"/>
      <c r="B34" s="22" t="s">
        <v>2</v>
      </c>
      <c r="C34" s="23"/>
      <c r="D34" s="22" t="s">
        <v>3</v>
      </c>
      <c r="E34" s="23"/>
      <c r="F34" s="22" t="s">
        <v>4</v>
      </c>
      <c r="G34" s="23"/>
      <c r="H34" s="22" t="s">
        <v>5</v>
      </c>
      <c r="I34" s="23"/>
      <c r="J34" s="22" t="s">
        <v>6</v>
      </c>
      <c r="K34" s="23"/>
      <c r="L34" s="22" t="s">
        <v>7</v>
      </c>
      <c r="M34" s="23"/>
      <c r="N34" s="22" t="s">
        <v>8</v>
      </c>
      <c r="O34" s="23"/>
      <c r="P34" s="22" t="s">
        <v>9</v>
      </c>
      <c r="Q34" s="23"/>
      <c r="R34" s="22" t="str">
        <f>R15</f>
        <v>Setembro</v>
      </c>
      <c r="S34" s="23"/>
      <c r="T34" s="22" t="str">
        <f>T15</f>
        <v>Outubro</v>
      </c>
      <c r="U34" s="23"/>
      <c r="V34" s="22" t="str">
        <f>V15</f>
        <v>Novembro</v>
      </c>
      <c r="W34" s="23"/>
      <c r="X34" s="22" t="s">
        <v>13</v>
      </c>
      <c r="Y34" s="23"/>
      <c r="Z34" s="24" t="s">
        <v>14</v>
      </c>
      <c r="AA34" s="25"/>
      <c r="AB34" s="26"/>
    </row>
    <row r="35" spans="1:28" ht="14.5" customHeight="1" thickBot="1" x14ac:dyDescent="0.4">
      <c r="A35" s="29"/>
      <c r="B35" s="2" t="s">
        <v>15</v>
      </c>
      <c r="C35" s="2" t="s">
        <v>16</v>
      </c>
      <c r="D35" s="2" t="s">
        <v>15</v>
      </c>
      <c r="E35" s="2" t="s">
        <v>16</v>
      </c>
      <c r="F35" s="2" t="s">
        <v>15</v>
      </c>
      <c r="G35" s="2" t="s">
        <v>16</v>
      </c>
      <c r="H35" s="2" t="s">
        <v>15</v>
      </c>
      <c r="I35" s="2" t="s">
        <v>16</v>
      </c>
      <c r="J35" s="2" t="s">
        <v>15</v>
      </c>
      <c r="K35" s="2" t="s">
        <v>16</v>
      </c>
      <c r="L35" s="2" t="s">
        <v>15</v>
      </c>
      <c r="M35" s="2" t="s">
        <v>16</v>
      </c>
      <c r="N35" s="2" t="s">
        <v>15</v>
      </c>
      <c r="O35" s="2" t="s">
        <v>16</v>
      </c>
      <c r="P35" s="2" t="s">
        <v>15</v>
      </c>
      <c r="Q35" s="2" t="s">
        <v>16</v>
      </c>
      <c r="R35" s="2" t="s">
        <v>15</v>
      </c>
      <c r="S35" s="2" t="s">
        <v>16</v>
      </c>
      <c r="T35" s="2" t="str">
        <f>P35</f>
        <v>Cont.</v>
      </c>
      <c r="U35" s="2" t="str">
        <f>Q35</f>
        <v>Real.</v>
      </c>
      <c r="V35" s="2" t="str">
        <f>R35</f>
        <v>Cont.</v>
      </c>
      <c r="W35" s="2" t="str">
        <f>S35</f>
        <v>Real.</v>
      </c>
      <c r="X35" s="2" t="s">
        <v>15</v>
      </c>
      <c r="Y35" s="2" t="s">
        <v>16</v>
      </c>
      <c r="Z35" s="8" t="s">
        <v>15</v>
      </c>
      <c r="AA35" s="8" t="s">
        <v>16</v>
      </c>
      <c r="AB35" s="10" t="s">
        <v>17</v>
      </c>
    </row>
    <row r="36" spans="1:28" ht="14.5" customHeight="1" thickBot="1" x14ac:dyDescent="0.4">
      <c r="A36" s="2" t="s">
        <v>29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>
        <f>B36+D36+F36+H36+J36+L36+N36+P36+R36+V36+T36+X36</f>
        <v>0</v>
      </c>
      <c r="AA36" s="4">
        <f>C36+E36+G36+I36+K36+M36+O36+Q36+S36+W36+U36+Y36</f>
        <v>0</v>
      </c>
      <c r="AB36" s="11">
        <v>0</v>
      </c>
    </row>
    <row r="37" spans="1:28" ht="14.5" customHeight="1" thickBot="1" x14ac:dyDescent="0.4">
      <c r="A37" s="2" t="s">
        <v>19</v>
      </c>
      <c r="B37" s="3">
        <v>105</v>
      </c>
      <c r="C37" s="3">
        <v>58</v>
      </c>
      <c r="D37" s="3">
        <v>105</v>
      </c>
      <c r="E37" s="3">
        <v>74</v>
      </c>
      <c r="F37" s="3">
        <v>105</v>
      </c>
      <c r="G37" s="3">
        <v>99</v>
      </c>
      <c r="H37" s="3">
        <v>105</v>
      </c>
      <c r="I37" s="3">
        <v>156</v>
      </c>
      <c r="J37" s="3">
        <v>105</v>
      </c>
      <c r="K37" s="3">
        <v>132</v>
      </c>
      <c r="L37" s="3">
        <v>105</v>
      </c>
      <c r="M37" s="3">
        <v>125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>
        <f>B37+D37+F37+H37+J37+L37+N37+P37+R37+V37+T37+X37</f>
        <v>630</v>
      </c>
      <c r="AA37" s="4">
        <f>C37+E37+G37+I37+K37+M37+O37+Q37+S37+W37+U37+Y37</f>
        <v>644</v>
      </c>
      <c r="AB37" s="11">
        <f>(AA37/Z37-1)*100</f>
        <v>2.2222222222222143</v>
      </c>
    </row>
    <row r="38" spans="1:28" ht="14.5" customHeight="1" thickBot="1" x14ac:dyDescent="0.4">
      <c r="A38" s="2" t="s">
        <v>14</v>
      </c>
      <c r="B38" s="5">
        <f>SUM(B36:B37)</f>
        <v>105</v>
      </c>
      <c r="C38" s="5">
        <f t="shared" ref="C38:AA38" si="5">SUM(C36:C37)</f>
        <v>58</v>
      </c>
      <c r="D38" s="5">
        <f t="shared" si="5"/>
        <v>105</v>
      </c>
      <c r="E38" s="5">
        <f t="shared" si="5"/>
        <v>74</v>
      </c>
      <c r="F38" s="5">
        <f t="shared" si="5"/>
        <v>105</v>
      </c>
      <c r="G38" s="5">
        <f t="shared" si="5"/>
        <v>99</v>
      </c>
      <c r="H38" s="5">
        <f t="shared" si="5"/>
        <v>105</v>
      </c>
      <c r="I38" s="5">
        <f t="shared" si="5"/>
        <v>156</v>
      </c>
      <c r="J38" s="5">
        <f t="shared" si="5"/>
        <v>105</v>
      </c>
      <c r="K38" s="5">
        <f t="shared" si="5"/>
        <v>132</v>
      </c>
      <c r="L38" s="5">
        <f t="shared" si="5"/>
        <v>105</v>
      </c>
      <c r="M38" s="5">
        <f t="shared" si="5"/>
        <v>125</v>
      </c>
      <c r="N38" s="5">
        <f t="shared" si="5"/>
        <v>0</v>
      </c>
      <c r="O38" s="5">
        <f t="shared" si="5"/>
        <v>0</v>
      </c>
      <c r="P38" s="5">
        <f t="shared" si="5"/>
        <v>0</v>
      </c>
      <c r="Q38" s="5">
        <f t="shared" si="5"/>
        <v>0</v>
      </c>
      <c r="R38" s="5">
        <f t="shared" si="5"/>
        <v>0</v>
      </c>
      <c r="S38" s="5">
        <f t="shared" si="5"/>
        <v>0</v>
      </c>
      <c r="T38" s="5">
        <f t="shared" si="5"/>
        <v>0</v>
      </c>
      <c r="U38" s="5">
        <f t="shared" si="5"/>
        <v>0</v>
      </c>
      <c r="V38" s="5">
        <f t="shared" si="5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630</v>
      </c>
      <c r="AA38" s="5">
        <f t="shared" si="5"/>
        <v>644</v>
      </c>
      <c r="AB38" s="11">
        <f>SUM(AB36:AB37)</f>
        <v>2.2222222222222143</v>
      </c>
    </row>
    <row r="39" spans="1:28" ht="14.5" customHeight="1" x14ac:dyDescent="0.35">
      <c r="A39" s="1"/>
    </row>
    <row r="40" spans="1:28" ht="14.5" customHeight="1" thickBot="1" x14ac:dyDescent="0.4">
      <c r="A40" s="27" t="s">
        <v>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4.5" customHeight="1" thickBot="1" x14ac:dyDescent="0.4">
      <c r="A41" s="28"/>
      <c r="B41" s="22" t="s">
        <v>2</v>
      </c>
      <c r="C41" s="23"/>
      <c r="D41" s="22" t="s">
        <v>3</v>
      </c>
      <c r="E41" s="23"/>
      <c r="F41" s="22" t="s">
        <v>4</v>
      </c>
      <c r="G41" s="23"/>
      <c r="H41" s="22" t="s">
        <v>5</v>
      </c>
      <c r="I41" s="23"/>
      <c r="J41" s="22" t="s">
        <v>6</v>
      </c>
      <c r="K41" s="23"/>
      <c r="L41" s="22" t="s">
        <v>7</v>
      </c>
      <c r="M41" s="23"/>
      <c r="N41" s="22" t="s">
        <v>8</v>
      </c>
      <c r="O41" s="23"/>
      <c r="P41" s="22" t="s">
        <v>9</v>
      </c>
      <c r="Q41" s="23"/>
      <c r="R41" s="22" t="str">
        <f>R7</f>
        <v>Setembro</v>
      </c>
      <c r="S41" s="23"/>
      <c r="T41" s="22" t="str">
        <f>T7</f>
        <v>Outubro</v>
      </c>
      <c r="U41" s="23"/>
      <c r="V41" s="22" t="str">
        <f>V7</f>
        <v>Novembro</v>
      </c>
      <c r="W41" s="23"/>
      <c r="X41" s="22" t="s">
        <v>13</v>
      </c>
      <c r="Y41" s="23"/>
      <c r="Z41" s="24" t="s">
        <v>14</v>
      </c>
      <c r="AA41" s="25"/>
      <c r="AB41" s="26"/>
    </row>
    <row r="42" spans="1:28" ht="14.5" customHeight="1" thickBot="1" x14ac:dyDescent="0.4">
      <c r="A42" s="29"/>
      <c r="B42" s="2" t="s">
        <v>15</v>
      </c>
      <c r="C42" s="2" t="s">
        <v>16</v>
      </c>
      <c r="D42" s="2" t="s">
        <v>15</v>
      </c>
      <c r="E42" s="2" t="s">
        <v>16</v>
      </c>
      <c r="F42" s="2" t="s">
        <v>15</v>
      </c>
      <c r="G42" s="2" t="s">
        <v>16</v>
      </c>
      <c r="H42" s="2" t="s">
        <v>15</v>
      </c>
      <c r="I42" s="2" t="s">
        <v>16</v>
      </c>
      <c r="J42" s="2" t="s">
        <v>15</v>
      </c>
      <c r="K42" s="2" t="s">
        <v>16</v>
      </c>
      <c r="L42" s="2" t="s">
        <v>15</v>
      </c>
      <c r="M42" s="2" t="s">
        <v>16</v>
      </c>
      <c r="N42" s="2" t="s">
        <v>15</v>
      </c>
      <c r="O42" s="2" t="s">
        <v>16</v>
      </c>
      <c r="P42" s="2" t="s">
        <v>15</v>
      </c>
      <c r="Q42" s="2" t="s">
        <v>16</v>
      </c>
      <c r="R42" s="2" t="s">
        <v>15</v>
      </c>
      <c r="S42" s="2" t="s">
        <v>16</v>
      </c>
      <c r="T42" s="2" t="s">
        <v>15</v>
      </c>
      <c r="U42" s="2" t="str">
        <f>Q42</f>
        <v>Real.</v>
      </c>
      <c r="V42" s="2" t="s">
        <v>15</v>
      </c>
      <c r="W42" s="2" t="str">
        <f>S42</f>
        <v>Real.</v>
      </c>
      <c r="X42" s="2" t="s">
        <v>15</v>
      </c>
      <c r="Y42" s="2" t="s">
        <v>16</v>
      </c>
      <c r="Z42" s="8" t="s">
        <v>15</v>
      </c>
      <c r="AA42" s="8" t="s">
        <v>16</v>
      </c>
      <c r="AB42" s="10" t="s">
        <v>17</v>
      </c>
    </row>
    <row r="43" spans="1:28" ht="14.5" hidden="1" customHeight="1" thickBot="1" x14ac:dyDescent="0.4">
      <c r="A43" s="2" t="s">
        <v>31</v>
      </c>
      <c r="B43" s="3">
        <v>0</v>
      </c>
      <c r="C43" s="3">
        <v>0</v>
      </c>
      <c r="D43" s="3">
        <v>0</v>
      </c>
      <c r="E43" s="3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5">
        <v>0</v>
      </c>
      <c r="AA43" s="5">
        <v>0</v>
      </c>
      <c r="AB43" s="5">
        <v>0</v>
      </c>
    </row>
    <row r="44" spans="1:28" ht="14.5" hidden="1" customHeight="1" thickBot="1" x14ac:dyDescent="0.4">
      <c r="A44" s="2" t="s">
        <v>32</v>
      </c>
      <c r="B44" s="3">
        <v>0</v>
      </c>
      <c r="C44" s="3">
        <v>0</v>
      </c>
      <c r="D44" s="3">
        <v>0</v>
      </c>
      <c r="E44" s="3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5">
        <v>0</v>
      </c>
      <c r="AA44" s="5">
        <v>0</v>
      </c>
      <c r="AB44" s="5">
        <v>0</v>
      </c>
    </row>
    <row r="45" spans="1:28" ht="14.5" hidden="1" customHeight="1" thickBot="1" x14ac:dyDescent="0.4">
      <c r="A45" s="2" t="s">
        <v>33</v>
      </c>
      <c r="B45" s="3">
        <v>0</v>
      </c>
      <c r="C45" s="3">
        <v>0</v>
      </c>
      <c r="D45" s="3">
        <v>0</v>
      </c>
      <c r="E45" s="3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5">
        <v>0</v>
      </c>
      <c r="AA45" s="5">
        <v>0</v>
      </c>
      <c r="AB45" s="5">
        <v>0</v>
      </c>
    </row>
    <row r="46" spans="1:28" ht="14.5" hidden="1" customHeight="1" thickBot="1" x14ac:dyDescent="0.4">
      <c r="A46" s="2" t="s">
        <v>34</v>
      </c>
      <c r="B46" s="3">
        <v>0</v>
      </c>
      <c r="C46" s="3">
        <v>0</v>
      </c>
      <c r="D46" s="3">
        <v>0</v>
      </c>
      <c r="E46" s="3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5">
        <v>0</v>
      </c>
      <c r="AA46" s="5">
        <v>0</v>
      </c>
      <c r="AB46" s="5">
        <v>0</v>
      </c>
    </row>
    <row r="47" spans="1:28" ht="14.5" hidden="1" customHeight="1" thickBot="1" x14ac:dyDescent="0.4">
      <c r="A47" s="2" t="s">
        <v>35</v>
      </c>
      <c r="B47" s="3">
        <v>0</v>
      </c>
      <c r="C47" s="3">
        <v>0</v>
      </c>
      <c r="D47" s="3">
        <v>0</v>
      </c>
      <c r="E47" s="3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5">
        <v>0</v>
      </c>
      <c r="AA47" s="5">
        <v>0</v>
      </c>
      <c r="AB47" s="5">
        <v>0</v>
      </c>
    </row>
    <row r="48" spans="1:28" ht="14.5" hidden="1" customHeight="1" thickBot="1" x14ac:dyDescent="0.4">
      <c r="A48" s="2" t="s">
        <v>36</v>
      </c>
      <c r="B48" s="3">
        <v>0</v>
      </c>
      <c r="C48" s="3">
        <v>0</v>
      </c>
      <c r="D48" s="3">
        <v>0</v>
      </c>
      <c r="E48" s="3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">
        <v>0</v>
      </c>
      <c r="AA48" s="5">
        <v>0</v>
      </c>
      <c r="AB48" s="5">
        <v>0</v>
      </c>
    </row>
    <row r="49" spans="1:28" ht="14.5" hidden="1" customHeight="1" thickBot="1" x14ac:dyDescent="0.4">
      <c r="A49" s="8" t="s">
        <v>37</v>
      </c>
      <c r="B49" s="3">
        <v>0</v>
      </c>
      <c r="C49" s="3">
        <v>0</v>
      </c>
      <c r="D49" s="3">
        <v>0</v>
      </c>
      <c r="E49" s="3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">
        <v>0</v>
      </c>
      <c r="AA49" s="5">
        <v>0</v>
      </c>
      <c r="AB49" s="5">
        <v>0</v>
      </c>
    </row>
    <row r="50" spans="1:28" ht="14.5" hidden="1" customHeight="1" thickBot="1" x14ac:dyDescent="0.4">
      <c r="A50" s="2" t="s">
        <v>38</v>
      </c>
      <c r="B50" s="3">
        <v>0</v>
      </c>
      <c r="C50" s="3">
        <v>0</v>
      </c>
      <c r="D50" s="3">
        <v>0</v>
      </c>
      <c r="E50" s="3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5">
        <v>0</v>
      </c>
      <c r="AA50" s="5">
        <v>0</v>
      </c>
      <c r="AB50" s="5">
        <v>0</v>
      </c>
    </row>
    <row r="51" spans="1:28" ht="14.5" hidden="1" customHeight="1" thickBot="1" x14ac:dyDescent="0.4">
      <c r="A51" s="2" t="s">
        <v>39</v>
      </c>
      <c r="B51" s="3">
        <v>0</v>
      </c>
      <c r="C51" s="3">
        <v>0</v>
      </c>
      <c r="D51" s="3">
        <v>0</v>
      </c>
      <c r="E51" s="3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">
        <v>0</v>
      </c>
      <c r="AA51" s="5">
        <v>0</v>
      </c>
      <c r="AB51" s="5">
        <v>0</v>
      </c>
    </row>
    <row r="52" spans="1:28" ht="14.5" hidden="1" customHeight="1" thickBot="1" x14ac:dyDescent="0.4">
      <c r="A52" s="2" t="s">
        <v>40</v>
      </c>
      <c r="B52" s="3">
        <v>0</v>
      </c>
      <c r="C52" s="3">
        <v>0</v>
      </c>
      <c r="D52" s="3">
        <v>0</v>
      </c>
      <c r="E52" s="3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">
        <v>0</v>
      </c>
      <c r="AA52" s="5">
        <v>0</v>
      </c>
      <c r="AB52" s="5">
        <v>0</v>
      </c>
    </row>
    <row r="53" spans="1:28" ht="14.5" customHeight="1" thickBot="1" x14ac:dyDescent="0.4">
      <c r="A53" s="2" t="s">
        <v>41</v>
      </c>
      <c r="B53" s="3">
        <v>250</v>
      </c>
      <c r="C53" s="3">
        <v>191</v>
      </c>
      <c r="D53" s="3">
        <v>250</v>
      </c>
      <c r="E53" s="3">
        <v>142</v>
      </c>
      <c r="F53" s="3">
        <v>250</v>
      </c>
      <c r="G53" s="3">
        <v>177</v>
      </c>
      <c r="H53" s="3">
        <v>250</v>
      </c>
      <c r="I53" s="3">
        <v>173</v>
      </c>
      <c r="J53" s="3">
        <v>250</v>
      </c>
      <c r="K53" s="3">
        <v>208</v>
      </c>
      <c r="L53" s="3">
        <v>250</v>
      </c>
      <c r="M53" s="3">
        <v>209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>
        <f>B53+D53+F53+H53+J53+L53+N53+P53+R53+V53+T53+X53</f>
        <v>1500</v>
      </c>
      <c r="AA53" s="4">
        <f>C53+E53+G53+I53+K53+M53+O53+Q53+S53+W53+U53+Y53</f>
        <v>1100</v>
      </c>
      <c r="AB53" s="11">
        <f>(AA53/Z53-1)*100</f>
        <v>-26.666666666666671</v>
      </c>
    </row>
    <row r="54" spans="1:28" ht="14.5" customHeight="1" thickBot="1" x14ac:dyDescent="0.4">
      <c r="A54" s="8" t="s">
        <v>42</v>
      </c>
      <c r="B54" s="5">
        <v>250</v>
      </c>
      <c r="C54" s="5">
        <v>191</v>
      </c>
      <c r="D54" s="5">
        <v>250</v>
      </c>
      <c r="E54" s="5">
        <v>142</v>
      </c>
      <c r="F54" s="5">
        <v>250</v>
      </c>
      <c r="G54" s="5">
        <v>177</v>
      </c>
      <c r="H54" s="5">
        <v>250</v>
      </c>
      <c r="I54" s="5">
        <v>173</v>
      </c>
      <c r="J54" s="5">
        <v>250</v>
      </c>
      <c r="K54" s="5">
        <v>208</v>
      </c>
      <c r="L54" s="5">
        <v>250</v>
      </c>
      <c r="M54" s="8">
        <v>209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4">
        <f t="shared" ref="Z54:Z80" si="6">B54+D54+F54+H54+J54+L54+N54+P54+R54+V54+T54+X54</f>
        <v>1500</v>
      </c>
      <c r="AA54" s="4">
        <f t="shared" ref="AA54:AA80" si="7">C54+E54+G54+I54+K54+M54+O54+Q54+S54+W54+U54+Y54</f>
        <v>1100</v>
      </c>
      <c r="AB54" s="11">
        <f>(AA54/Z54-1)*100</f>
        <v>-26.666666666666671</v>
      </c>
    </row>
    <row r="55" spans="1:28" ht="14.5" hidden="1" customHeight="1" thickBot="1" x14ac:dyDescent="0.4">
      <c r="A55" s="2" t="s">
        <v>43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4">
        <f t="shared" si="6"/>
        <v>0</v>
      </c>
      <c r="AA55" s="4">
        <f t="shared" si="7"/>
        <v>0</v>
      </c>
      <c r="AB55" s="11" t="e">
        <f t="shared" ref="AB55:AB79" si="8">(AA55/Z55-1)*100</f>
        <v>#DIV/0!</v>
      </c>
    </row>
    <row r="56" spans="1:28" ht="14.5" hidden="1" customHeight="1" thickBot="1" x14ac:dyDescent="0.4">
      <c r="A56" s="2" t="s">
        <v>44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4">
        <f t="shared" si="6"/>
        <v>0</v>
      </c>
      <c r="AA56" s="4">
        <f t="shared" si="7"/>
        <v>0</v>
      </c>
      <c r="AB56" s="11" t="e">
        <f t="shared" si="8"/>
        <v>#DIV/0!</v>
      </c>
    </row>
    <row r="57" spans="1:28" ht="14.5" hidden="1" customHeight="1" thickBot="1" x14ac:dyDescent="0.4">
      <c r="A57" s="2" t="s">
        <v>45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4">
        <f t="shared" si="6"/>
        <v>0</v>
      </c>
      <c r="AA57" s="4">
        <f t="shared" si="7"/>
        <v>0</v>
      </c>
      <c r="AB57" s="11" t="e">
        <f t="shared" si="8"/>
        <v>#DIV/0!</v>
      </c>
    </row>
    <row r="58" spans="1:28" ht="14.5" hidden="1" customHeight="1" thickBot="1" x14ac:dyDescent="0.4">
      <c r="A58" s="8" t="s">
        <v>44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4">
        <f t="shared" si="6"/>
        <v>0</v>
      </c>
      <c r="AA58" s="4">
        <f t="shared" si="7"/>
        <v>0</v>
      </c>
      <c r="AB58" s="11" t="e">
        <f t="shared" si="8"/>
        <v>#DIV/0!</v>
      </c>
    </row>
    <row r="59" spans="1:28" ht="14.5" hidden="1" customHeight="1" thickBot="1" x14ac:dyDescent="0.4">
      <c r="A59" s="2" t="s">
        <v>46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4">
        <f t="shared" si="6"/>
        <v>0</v>
      </c>
      <c r="AA59" s="4">
        <f t="shared" si="7"/>
        <v>0</v>
      </c>
      <c r="AB59" s="11" t="e">
        <f t="shared" si="8"/>
        <v>#DIV/0!</v>
      </c>
    </row>
    <row r="60" spans="1:28" ht="14.5" hidden="1" customHeight="1" thickBot="1" x14ac:dyDescent="0.4">
      <c r="A60" s="2" t="s">
        <v>47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4">
        <f t="shared" si="6"/>
        <v>0</v>
      </c>
      <c r="AA60" s="4">
        <f t="shared" si="7"/>
        <v>0</v>
      </c>
      <c r="AB60" s="11" t="e">
        <f t="shared" si="8"/>
        <v>#DIV/0!</v>
      </c>
    </row>
    <row r="61" spans="1:28" ht="14.5" hidden="1" customHeight="1" thickBot="1" x14ac:dyDescent="0.4">
      <c r="A61" s="8" t="s">
        <v>48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4">
        <f t="shared" si="6"/>
        <v>0</v>
      </c>
      <c r="AA61" s="4">
        <f t="shared" si="7"/>
        <v>0</v>
      </c>
      <c r="AB61" s="11" t="e">
        <f t="shared" si="8"/>
        <v>#DIV/0!</v>
      </c>
    </row>
    <row r="62" spans="1:28" ht="14.5" hidden="1" customHeight="1" thickBot="1" x14ac:dyDescent="0.4">
      <c r="A62" s="2" t="s">
        <v>49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4">
        <f t="shared" si="6"/>
        <v>0</v>
      </c>
      <c r="AA62" s="4">
        <f t="shared" si="7"/>
        <v>0</v>
      </c>
      <c r="AB62" s="11" t="e">
        <f t="shared" si="8"/>
        <v>#DIV/0!</v>
      </c>
    </row>
    <row r="63" spans="1:28" ht="14.5" hidden="1" customHeight="1" thickBot="1" x14ac:dyDescent="0.4">
      <c r="A63" s="2" t="s">
        <v>50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4">
        <f t="shared" si="6"/>
        <v>0</v>
      </c>
      <c r="AA63" s="4">
        <f t="shared" si="7"/>
        <v>0</v>
      </c>
      <c r="AB63" s="11" t="e">
        <f t="shared" si="8"/>
        <v>#DIV/0!</v>
      </c>
    </row>
    <row r="64" spans="1:28" ht="14.5" hidden="1" customHeight="1" thickBot="1" x14ac:dyDescent="0.4">
      <c r="A64" s="2" t="s">
        <v>51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4">
        <f t="shared" si="6"/>
        <v>0</v>
      </c>
      <c r="AA64" s="4">
        <f t="shared" si="7"/>
        <v>0</v>
      </c>
      <c r="AB64" s="11" t="e">
        <f t="shared" si="8"/>
        <v>#DIV/0!</v>
      </c>
    </row>
    <row r="65" spans="1:28" ht="14.5" hidden="1" customHeight="1" thickBot="1" x14ac:dyDescent="0.4">
      <c r="A65" s="2" t="s">
        <v>52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4">
        <f t="shared" si="6"/>
        <v>0</v>
      </c>
      <c r="AA65" s="4">
        <f t="shared" si="7"/>
        <v>0</v>
      </c>
      <c r="AB65" s="11" t="e">
        <f t="shared" si="8"/>
        <v>#DIV/0!</v>
      </c>
    </row>
    <row r="66" spans="1:28" ht="14.5" hidden="1" customHeight="1" thickBot="1" x14ac:dyDescent="0.4">
      <c r="A66" s="2" t="s">
        <v>53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4">
        <f t="shared" si="6"/>
        <v>0</v>
      </c>
      <c r="AA66" s="4">
        <f t="shared" si="7"/>
        <v>0</v>
      </c>
      <c r="AB66" s="11" t="e">
        <f t="shared" si="8"/>
        <v>#DIV/0!</v>
      </c>
    </row>
    <row r="67" spans="1:28" ht="14.5" hidden="1" customHeight="1" thickBot="1" x14ac:dyDescent="0.4">
      <c r="A67" s="8" t="s">
        <v>54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4">
        <f t="shared" si="6"/>
        <v>0</v>
      </c>
      <c r="AA67" s="4">
        <f t="shared" si="7"/>
        <v>0</v>
      </c>
      <c r="AB67" s="11" t="e">
        <f t="shared" si="8"/>
        <v>#DIV/0!</v>
      </c>
    </row>
    <row r="68" spans="1:28" ht="14.5" hidden="1" customHeight="1" thickBot="1" x14ac:dyDescent="0.4">
      <c r="A68" s="2" t="s">
        <v>55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4">
        <f t="shared" si="6"/>
        <v>0</v>
      </c>
      <c r="AA68" s="4">
        <f t="shared" si="7"/>
        <v>0</v>
      </c>
      <c r="AB68" s="11" t="e">
        <f t="shared" si="8"/>
        <v>#DIV/0!</v>
      </c>
    </row>
    <row r="69" spans="1:28" ht="14.5" hidden="1" customHeight="1" thickBot="1" x14ac:dyDescent="0.4">
      <c r="A69" s="2" t="s">
        <v>56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4">
        <f t="shared" si="6"/>
        <v>0</v>
      </c>
      <c r="AA69" s="4">
        <f t="shared" si="7"/>
        <v>0</v>
      </c>
      <c r="AB69" s="11" t="e">
        <f t="shared" si="8"/>
        <v>#DIV/0!</v>
      </c>
    </row>
    <row r="70" spans="1:28" ht="14.5" customHeight="1" thickBot="1" x14ac:dyDescent="0.4">
      <c r="A70" s="2" t="s">
        <v>57</v>
      </c>
      <c r="B70" s="3">
        <v>500</v>
      </c>
      <c r="C70" s="3">
        <v>514</v>
      </c>
      <c r="D70" s="3">
        <v>500</v>
      </c>
      <c r="E70" s="3">
        <v>543</v>
      </c>
      <c r="F70" s="3">
        <v>500</v>
      </c>
      <c r="G70" s="3">
        <v>569</v>
      </c>
      <c r="H70" s="2">
        <v>500</v>
      </c>
      <c r="I70" s="2">
        <v>688</v>
      </c>
      <c r="J70" s="3">
        <v>500</v>
      </c>
      <c r="K70" s="3">
        <v>678</v>
      </c>
      <c r="L70" s="2">
        <v>500</v>
      </c>
      <c r="M70" s="2">
        <v>724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">
        <f t="shared" si="6"/>
        <v>3000</v>
      </c>
      <c r="AA70" s="4">
        <f t="shared" si="7"/>
        <v>3716</v>
      </c>
      <c r="AB70" s="11">
        <f>(AA70/Z70-1)*100</f>
        <v>23.86666666666666</v>
      </c>
    </row>
    <row r="71" spans="1:28" ht="14.5" hidden="1" customHeight="1" thickBot="1" x14ac:dyDescent="0.4">
      <c r="A71" s="2" t="s">
        <v>58</v>
      </c>
      <c r="B71" s="3">
        <v>0</v>
      </c>
      <c r="C71" s="3">
        <v>0</v>
      </c>
      <c r="D71" s="3">
        <v>0</v>
      </c>
      <c r="E71" s="3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">
        <f t="shared" si="6"/>
        <v>0</v>
      </c>
      <c r="AA71" s="4">
        <f t="shared" si="7"/>
        <v>0</v>
      </c>
      <c r="AB71" s="11" t="e">
        <f t="shared" si="8"/>
        <v>#DIV/0!</v>
      </c>
    </row>
    <row r="72" spans="1:28" ht="14.5" customHeight="1" thickBot="1" x14ac:dyDescent="0.4">
      <c r="A72" s="2" t="s">
        <v>59</v>
      </c>
      <c r="B72" s="3">
        <v>80</v>
      </c>
      <c r="C72" s="3">
        <v>48</v>
      </c>
      <c r="D72" s="3">
        <v>80</v>
      </c>
      <c r="E72" s="3">
        <v>67</v>
      </c>
      <c r="F72" s="3">
        <v>80</v>
      </c>
      <c r="G72" s="3">
        <v>68</v>
      </c>
      <c r="H72" s="3">
        <v>80</v>
      </c>
      <c r="I72" s="3">
        <v>65</v>
      </c>
      <c r="J72" s="3">
        <v>80</v>
      </c>
      <c r="K72" s="3">
        <v>80</v>
      </c>
      <c r="L72" s="3">
        <v>80</v>
      </c>
      <c r="M72" s="3">
        <v>44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4">
        <f t="shared" si="6"/>
        <v>480</v>
      </c>
      <c r="AA72" s="4">
        <f t="shared" si="7"/>
        <v>372</v>
      </c>
      <c r="AB72" s="11">
        <f>(AA72/Z72-1)*100</f>
        <v>-22.499999999999996</v>
      </c>
    </row>
    <row r="73" spans="1:28" ht="14.5" hidden="1" customHeight="1" thickBot="1" x14ac:dyDescent="0.4">
      <c r="A73" s="2" t="s">
        <v>60</v>
      </c>
      <c r="B73" s="3">
        <v>0</v>
      </c>
      <c r="C73" s="3">
        <v>0</v>
      </c>
      <c r="D73" s="5">
        <v>0</v>
      </c>
      <c r="E73" s="5"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">
        <f t="shared" si="6"/>
        <v>0</v>
      </c>
      <c r="AA73" s="4">
        <f t="shared" si="7"/>
        <v>0</v>
      </c>
      <c r="AB73" s="11" t="e">
        <f t="shared" si="8"/>
        <v>#DIV/0!</v>
      </c>
    </row>
    <row r="74" spans="1:28" ht="14.5" hidden="1" customHeight="1" thickBot="1" x14ac:dyDescent="0.4">
      <c r="A74" s="2" t="s">
        <v>61</v>
      </c>
      <c r="B74" s="3">
        <v>0</v>
      </c>
      <c r="C74" s="3">
        <v>0</v>
      </c>
      <c r="D74" s="5">
        <v>0</v>
      </c>
      <c r="E74" s="5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">
        <f t="shared" si="6"/>
        <v>0</v>
      </c>
      <c r="AA74" s="4">
        <f t="shared" si="7"/>
        <v>0</v>
      </c>
      <c r="AB74" s="11" t="e">
        <f t="shared" si="8"/>
        <v>#DIV/0!</v>
      </c>
    </row>
    <row r="75" spans="1:28" ht="14.5" hidden="1" customHeight="1" thickBot="1" x14ac:dyDescent="0.4">
      <c r="A75" s="2" t="s">
        <v>62</v>
      </c>
      <c r="B75" s="3">
        <v>0</v>
      </c>
      <c r="C75" s="3">
        <v>0</v>
      </c>
      <c r="D75" s="5">
        <v>0</v>
      </c>
      <c r="E75" s="5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>
        <f t="shared" si="6"/>
        <v>0</v>
      </c>
      <c r="AA75" s="4">
        <f t="shared" si="7"/>
        <v>0</v>
      </c>
      <c r="AB75" s="11" t="e">
        <f t="shared" si="8"/>
        <v>#DIV/0!</v>
      </c>
    </row>
    <row r="76" spans="1:28" ht="14.5" hidden="1" customHeight="1" thickBot="1" x14ac:dyDescent="0.4">
      <c r="A76" s="2" t="s">
        <v>63</v>
      </c>
      <c r="B76" s="3">
        <v>0</v>
      </c>
      <c r="C76" s="3">
        <v>0</v>
      </c>
      <c r="D76" s="5">
        <v>0</v>
      </c>
      <c r="E76" s="5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>
        <f t="shared" si="6"/>
        <v>0</v>
      </c>
      <c r="AA76" s="4">
        <f t="shared" si="7"/>
        <v>0</v>
      </c>
      <c r="AB76" s="11" t="e">
        <f t="shared" si="8"/>
        <v>#DIV/0!</v>
      </c>
    </row>
    <row r="77" spans="1:28" ht="14.5" hidden="1" customHeight="1" thickBot="1" x14ac:dyDescent="0.4">
      <c r="A77" s="2" t="s">
        <v>64</v>
      </c>
      <c r="B77" s="3">
        <v>0</v>
      </c>
      <c r="C77" s="3">
        <v>0</v>
      </c>
      <c r="D77" s="5">
        <v>0</v>
      </c>
      <c r="E77" s="5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">
        <f t="shared" si="6"/>
        <v>0</v>
      </c>
      <c r="AA77" s="4">
        <f t="shared" si="7"/>
        <v>0</v>
      </c>
      <c r="AB77" s="11" t="e">
        <f t="shared" si="8"/>
        <v>#DIV/0!</v>
      </c>
    </row>
    <row r="78" spans="1:28" ht="14.5" customHeight="1" thickBot="1" x14ac:dyDescent="0.4">
      <c r="A78" s="8" t="s">
        <v>65</v>
      </c>
      <c r="B78" s="5">
        <v>580</v>
      </c>
      <c r="C78" s="5">
        <v>562</v>
      </c>
      <c r="D78" s="5">
        <v>580</v>
      </c>
      <c r="E78" s="5">
        <v>610</v>
      </c>
      <c r="F78" s="5">
        <f>F70+F72</f>
        <v>580</v>
      </c>
      <c r="G78" s="5">
        <f>G70+G72</f>
        <v>637</v>
      </c>
      <c r="H78" s="8">
        <v>580</v>
      </c>
      <c r="I78" s="8">
        <v>753</v>
      </c>
      <c r="J78" s="5">
        <v>580</v>
      </c>
      <c r="K78" s="5">
        <v>758</v>
      </c>
      <c r="L78" s="5">
        <v>580</v>
      </c>
      <c r="M78" s="5">
        <v>768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4">
        <f t="shared" si="6"/>
        <v>3480</v>
      </c>
      <c r="AA78" s="4">
        <f t="shared" si="7"/>
        <v>4088</v>
      </c>
      <c r="AB78" s="11">
        <f>(AA78/Z78-1)*100</f>
        <v>17.471264367816097</v>
      </c>
    </row>
    <row r="79" spans="1:28" ht="14.5" hidden="1" customHeight="1" thickBot="1" x14ac:dyDescent="0.4">
      <c r="A79" s="2" t="s">
        <v>66</v>
      </c>
      <c r="B79" s="3">
        <v>0</v>
      </c>
      <c r="C79" s="3">
        <v>0</v>
      </c>
      <c r="D79" s="5">
        <v>0</v>
      </c>
      <c r="E79" s="5">
        <v>0</v>
      </c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">
        <f t="shared" si="6"/>
        <v>0</v>
      </c>
      <c r="AA79" s="4">
        <f t="shared" si="7"/>
        <v>0</v>
      </c>
      <c r="AB79" s="11" t="e">
        <f t="shared" si="8"/>
        <v>#DIV/0!</v>
      </c>
    </row>
    <row r="80" spans="1:28" ht="14.5" customHeight="1" thickBot="1" x14ac:dyDescent="0.4">
      <c r="A80" s="2" t="s">
        <v>14</v>
      </c>
      <c r="B80" s="5">
        <v>830</v>
      </c>
      <c r="C80" s="5">
        <v>753</v>
      </c>
      <c r="D80" s="5">
        <v>830</v>
      </c>
      <c r="E80" s="5">
        <v>752</v>
      </c>
      <c r="F80" s="8">
        <v>830</v>
      </c>
      <c r="G80" s="8">
        <v>814</v>
      </c>
      <c r="H80" s="8">
        <f>H54+H78</f>
        <v>830</v>
      </c>
      <c r="I80" s="8">
        <f>I54+I78</f>
        <v>926</v>
      </c>
      <c r="J80" s="5">
        <v>830</v>
      </c>
      <c r="K80" s="5">
        <v>966</v>
      </c>
      <c r="L80" s="5">
        <v>830</v>
      </c>
      <c r="M80" s="5">
        <v>977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4">
        <f t="shared" si="6"/>
        <v>4980</v>
      </c>
      <c r="AA80" s="4">
        <f t="shared" si="7"/>
        <v>5188</v>
      </c>
      <c r="AB80" s="11">
        <f>(AA80/Z80-1)*100</f>
        <v>4.17670682730924</v>
      </c>
    </row>
    <row r="81" spans="1:28" ht="14.5" customHeight="1" x14ac:dyDescent="0.35">
      <c r="A81" s="1"/>
    </row>
    <row r="82" spans="1:28" ht="14.5" customHeight="1" thickBot="1" x14ac:dyDescent="0.4">
      <c r="A82" s="27" t="s">
        <v>67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4.25" customHeight="1" thickBot="1" x14ac:dyDescent="0.4">
      <c r="A83" s="28"/>
      <c r="B83" s="22" t="s">
        <v>2</v>
      </c>
      <c r="C83" s="23"/>
      <c r="D83" s="22" t="s">
        <v>3</v>
      </c>
      <c r="E83" s="23"/>
      <c r="F83" s="22" t="s">
        <v>4</v>
      </c>
      <c r="G83" s="23"/>
      <c r="H83" s="22" t="s">
        <v>5</v>
      </c>
      <c r="I83" s="23"/>
      <c r="J83" s="22" t="s">
        <v>6</v>
      </c>
      <c r="K83" s="23"/>
      <c r="L83" s="22" t="s">
        <v>7</v>
      </c>
      <c r="M83" s="23"/>
      <c r="N83" s="22" t="s">
        <v>8</v>
      </c>
      <c r="O83" s="23"/>
      <c r="P83" s="22" t="s">
        <v>9</v>
      </c>
      <c r="Q83" s="23"/>
      <c r="R83" s="22" t="str">
        <f>R7</f>
        <v>Setembro</v>
      </c>
      <c r="S83" s="23"/>
      <c r="T83" s="22" t="str">
        <f>T7</f>
        <v>Outubro</v>
      </c>
      <c r="U83" s="23"/>
      <c r="V83" s="22" t="str">
        <f>V7</f>
        <v>Novembro</v>
      </c>
      <c r="W83" s="23"/>
      <c r="X83" s="22" t="s">
        <v>13</v>
      </c>
      <c r="Y83" s="23"/>
      <c r="Z83" s="24" t="s">
        <v>14</v>
      </c>
      <c r="AA83" s="25"/>
      <c r="AB83" s="26"/>
    </row>
    <row r="84" spans="1:28" ht="14.5" customHeight="1" thickBot="1" x14ac:dyDescent="0.4">
      <c r="A84" s="29"/>
      <c r="B84" s="2" t="s">
        <v>15</v>
      </c>
      <c r="C84" s="2" t="s">
        <v>16</v>
      </c>
      <c r="D84" s="2" t="s">
        <v>15</v>
      </c>
      <c r="E84" s="2" t="s">
        <v>16</v>
      </c>
      <c r="F84" s="2" t="s">
        <v>15</v>
      </c>
      <c r="G84" s="2" t="s">
        <v>16</v>
      </c>
      <c r="H84" s="2" t="s">
        <v>15</v>
      </c>
      <c r="I84" s="2" t="s">
        <v>16</v>
      </c>
      <c r="J84" s="2" t="s">
        <v>15</v>
      </c>
      <c r="K84" s="2" t="s">
        <v>16</v>
      </c>
      <c r="L84" s="2" t="s">
        <v>15</v>
      </c>
      <c r="M84" s="2" t="s">
        <v>16</v>
      </c>
      <c r="N84" s="2" t="s">
        <v>15</v>
      </c>
      <c r="O84" s="2" t="s">
        <v>16</v>
      </c>
      <c r="P84" s="2" t="s">
        <v>15</v>
      </c>
      <c r="Q84" s="2" t="s">
        <v>16</v>
      </c>
      <c r="R84" s="2" t="s">
        <v>15</v>
      </c>
      <c r="S84" s="2" t="s">
        <v>16</v>
      </c>
      <c r="T84" s="2" t="str">
        <f>P84</f>
        <v>Cont.</v>
      </c>
      <c r="U84" s="2" t="str">
        <f>Q84</f>
        <v>Real.</v>
      </c>
      <c r="V84" s="2" t="str">
        <f>R84</f>
        <v>Cont.</v>
      </c>
      <c r="W84" s="2" t="str">
        <f>S84</f>
        <v>Real.</v>
      </c>
      <c r="X84" s="2" t="s">
        <v>15</v>
      </c>
      <c r="Y84" s="2" t="s">
        <v>16</v>
      </c>
      <c r="Z84" s="8" t="s">
        <v>15</v>
      </c>
      <c r="AA84" s="8" t="s">
        <v>16</v>
      </c>
      <c r="AB84" s="10" t="s">
        <v>17</v>
      </c>
    </row>
    <row r="85" spans="1:28" ht="14.5" customHeight="1" thickBot="1" x14ac:dyDescent="0.4">
      <c r="A85" s="2" t="s">
        <v>18</v>
      </c>
      <c r="B85" s="5">
        <v>20</v>
      </c>
      <c r="C85" s="3">
        <v>0</v>
      </c>
      <c r="D85" s="3">
        <v>20</v>
      </c>
      <c r="E85" s="3">
        <v>0</v>
      </c>
      <c r="F85" s="3">
        <v>20</v>
      </c>
      <c r="G85" s="3">
        <v>0</v>
      </c>
      <c r="H85" s="3">
        <v>20</v>
      </c>
      <c r="I85" s="3">
        <v>0</v>
      </c>
      <c r="J85" s="3">
        <v>20</v>
      </c>
      <c r="K85" s="3">
        <v>0</v>
      </c>
      <c r="L85" s="3">
        <v>20</v>
      </c>
      <c r="M85" s="3"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>
        <f>B85+D85+F85+H85+J85+L85+N85+P85+R85+V85+T85+X85</f>
        <v>120</v>
      </c>
      <c r="AA85" s="5">
        <v>0</v>
      </c>
      <c r="AB85" s="12">
        <f>(AA85/Z85-1)*100</f>
        <v>-100</v>
      </c>
    </row>
    <row r="86" spans="1:28" ht="14.5" customHeight="1" x14ac:dyDescent="0.35">
      <c r="A86" s="1"/>
    </row>
    <row r="87" spans="1:28" ht="35.25" customHeight="1" thickBot="1" x14ac:dyDescent="0.4">
      <c r="A87" s="27" t="s">
        <v>68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4.5" customHeight="1" thickBot="1" x14ac:dyDescent="0.4">
      <c r="A88" s="28"/>
      <c r="B88" s="22" t="s">
        <v>2</v>
      </c>
      <c r="C88" s="23"/>
      <c r="D88" s="22" t="s">
        <v>3</v>
      </c>
      <c r="E88" s="23"/>
      <c r="F88" s="22" t="s">
        <v>4</v>
      </c>
      <c r="G88" s="23"/>
      <c r="H88" s="22" t="s">
        <v>5</v>
      </c>
      <c r="I88" s="23"/>
      <c r="J88" s="22" t="s">
        <v>6</v>
      </c>
      <c r="K88" s="23"/>
      <c r="L88" s="22" t="s">
        <v>7</v>
      </c>
      <c r="M88" s="23"/>
      <c r="N88" s="22" t="s">
        <v>8</v>
      </c>
      <c r="O88" s="23"/>
      <c r="P88" s="22" t="s">
        <v>9</v>
      </c>
      <c r="Q88" s="23"/>
      <c r="R88" s="22" t="str">
        <f>R7</f>
        <v>Setembro</v>
      </c>
      <c r="S88" s="23"/>
      <c r="T88" s="22" t="str">
        <f>T7</f>
        <v>Outubro</v>
      </c>
      <c r="U88" s="23"/>
      <c r="V88" s="22" t="str">
        <f>V7</f>
        <v>Novembro</v>
      </c>
      <c r="W88" s="23"/>
      <c r="X88" s="22" t="s">
        <v>13</v>
      </c>
      <c r="Y88" s="23"/>
      <c r="Z88" s="24" t="s">
        <v>14</v>
      </c>
      <c r="AA88" s="25"/>
      <c r="AB88" s="26"/>
    </row>
    <row r="89" spans="1:28" ht="14.5" customHeight="1" thickBot="1" x14ac:dyDescent="0.4">
      <c r="A89" s="29"/>
      <c r="B89" s="2" t="s">
        <v>15</v>
      </c>
      <c r="C89" s="2" t="s">
        <v>16</v>
      </c>
      <c r="D89" s="2" t="s">
        <v>15</v>
      </c>
      <c r="E89" s="2" t="s">
        <v>16</v>
      </c>
      <c r="F89" s="2" t="s">
        <v>15</v>
      </c>
      <c r="G89" s="2" t="s">
        <v>16</v>
      </c>
      <c r="H89" s="2" t="s">
        <v>15</v>
      </c>
      <c r="I89" s="2" t="s">
        <v>16</v>
      </c>
      <c r="J89" s="2" t="s">
        <v>15</v>
      </c>
      <c r="K89" s="2" t="s">
        <v>16</v>
      </c>
      <c r="L89" s="2" t="s">
        <v>15</v>
      </c>
      <c r="M89" s="2" t="s">
        <v>16</v>
      </c>
      <c r="N89" s="2" t="s">
        <v>15</v>
      </c>
      <c r="O89" s="2" t="s">
        <v>16</v>
      </c>
      <c r="P89" s="2" t="s">
        <v>15</v>
      </c>
      <c r="Q89" s="2" t="s">
        <v>16</v>
      </c>
      <c r="R89" s="2" t="s">
        <v>15</v>
      </c>
      <c r="S89" s="2" t="s">
        <v>16</v>
      </c>
      <c r="T89" s="2" t="s">
        <v>15</v>
      </c>
      <c r="U89" s="2" t="s">
        <v>16</v>
      </c>
      <c r="V89" s="2" t="s">
        <v>15</v>
      </c>
      <c r="W89" s="2" t="s">
        <v>16</v>
      </c>
      <c r="X89" s="2" t="s">
        <v>15</v>
      </c>
      <c r="Y89" s="2" t="s">
        <v>16</v>
      </c>
      <c r="Z89" s="8" t="s">
        <v>15</v>
      </c>
      <c r="AA89" s="8" t="s">
        <v>16</v>
      </c>
      <c r="AB89" s="10" t="s">
        <v>17</v>
      </c>
    </row>
    <row r="90" spans="1:28" ht="14.5" customHeight="1" thickBot="1" x14ac:dyDescent="0.4">
      <c r="A90" s="16" t="s">
        <v>22</v>
      </c>
      <c r="B90" s="17">
        <v>0</v>
      </c>
      <c r="C90" s="17">
        <v>39</v>
      </c>
      <c r="D90" s="17">
        <v>0</v>
      </c>
      <c r="E90" s="17">
        <v>34</v>
      </c>
      <c r="F90" s="18">
        <v>0</v>
      </c>
      <c r="G90" s="2">
        <v>25</v>
      </c>
      <c r="H90" s="2">
        <v>0</v>
      </c>
      <c r="I90" s="2">
        <v>39</v>
      </c>
      <c r="J90" s="2">
        <v>0</v>
      </c>
      <c r="K90" s="2">
        <v>36</v>
      </c>
      <c r="L90" s="3">
        <v>0</v>
      </c>
      <c r="M90" s="3">
        <v>50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">
        <f>B90+D90+F90+H90+J90+L90+N90+P90+R90+V90+T90+X90</f>
        <v>0</v>
      </c>
      <c r="AA90" s="4">
        <f>C90+E90+G90+I90+K90+M90+O90+Q90+S90+W90+U90+Y90</f>
        <v>223</v>
      </c>
      <c r="AB90" s="11">
        <v>0</v>
      </c>
    </row>
    <row r="91" spans="1:28" ht="14.5" customHeight="1" thickBot="1" x14ac:dyDescent="0.4">
      <c r="A91" s="16" t="s">
        <v>23</v>
      </c>
      <c r="B91" s="18">
        <v>20</v>
      </c>
      <c r="C91" s="17">
        <v>0</v>
      </c>
      <c r="D91" s="18">
        <v>20</v>
      </c>
      <c r="E91" s="17">
        <v>0</v>
      </c>
      <c r="F91" s="18">
        <v>20</v>
      </c>
      <c r="G91" s="3">
        <v>0</v>
      </c>
      <c r="H91" s="5">
        <v>20</v>
      </c>
      <c r="I91" s="3">
        <v>0</v>
      </c>
      <c r="J91" s="5">
        <v>20</v>
      </c>
      <c r="K91" s="3">
        <v>0</v>
      </c>
      <c r="L91" s="3">
        <v>20</v>
      </c>
      <c r="M91" s="3"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>
        <f>B91+D91+F91+H91+J91+L91+N91+P91+R91+V91+T91+X91</f>
        <v>120</v>
      </c>
      <c r="AA91" s="4">
        <f>C91+E91+G91+I91+K91+M91+O91+Q91+S91+W91+U91+Y91</f>
        <v>0</v>
      </c>
      <c r="AB91" s="11">
        <v>-100</v>
      </c>
    </row>
    <row r="92" spans="1:28" ht="14.5" customHeight="1" x14ac:dyDescent="0.35">
      <c r="A92" s="1"/>
    </row>
    <row r="93" spans="1:28" ht="14.5" customHeight="1" x14ac:dyDescent="0.35">
      <c r="A93" s="7"/>
    </row>
    <row r="94" spans="1:28" ht="14.5" customHeight="1" x14ac:dyDescent="0.35">
      <c r="A94" s="7"/>
    </row>
    <row r="95" spans="1:28" x14ac:dyDescent="0.35">
      <c r="A95" t="s">
        <v>69</v>
      </c>
    </row>
  </sheetData>
  <mergeCells count="123">
    <mergeCell ref="A1:E1"/>
    <mergeCell ref="A2:E2"/>
    <mergeCell ref="A3:AB3"/>
    <mergeCell ref="A7:A8"/>
    <mergeCell ref="B7:C7"/>
    <mergeCell ref="D7:E7"/>
    <mergeCell ref="F7:G7"/>
    <mergeCell ref="H7:I7"/>
    <mergeCell ref="J7:K7"/>
    <mergeCell ref="L7:M7"/>
    <mergeCell ref="A4:AB4"/>
    <mergeCell ref="P15:Q15"/>
    <mergeCell ref="R15:S15"/>
    <mergeCell ref="T15:U15"/>
    <mergeCell ref="V15:W15"/>
    <mergeCell ref="X15:Y15"/>
    <mergeCell ref="Z15:AB15"/>
    <mergeCell ref="Z7:AB7"/>
    <mergeCell ref="A14:AB14"/>
    <mergeCell ref="A15:A16"/>
    <mergeCell ref="B15:C15"/>
    <mergeCell ref="D15:E15"/>
    <mergeCell ref="F15:G15"/>
    <mergeCell ref="H15:I15"/>
    <mergeCell ref="J15:K15"/>
    <mergeCell ref="L15:M15"/>
    <mergeCell ref="N15:O15"/>
    <mergeCell ref="N7:O7"/>
    <mergeCell ref="P7:Q7"/>
    <mergeCell ref="R7:S7"/>
    <mergeCell ref="T7:U7"/>
    <mergeCell ref="V7:W7"/>
    <mergeCell ref="X7:Y7"/>
    <mergeCell ref="F28:G28"/>
    <mergeCell ref="H28:I28"/>
    <mergeCell ref="J28:K28"/>
    <mergeCell ref="A21:AB21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B22"/>
    <mergeCell ref="R41:S41"/>
    <mergeCell ref="T41:U41"/>
    <mergeCell ref="L83:M83"/>
    <mergeCell ref="A27:AB27"/>
    <mergeCell ref="P34:Q34"/>
    <mergeCell ref="R34:S34"/>
    <mergeCell ref="T34:U34"/>
    <mergeCell ref="V34:W34"/>
    <mergeCell ref="X34:Y34"/>
    <mergeCell ref="X28:Y28"/>
    <mergeCell ref="Z28:AB28"/>
    <mergeCell ref="A33:AB33"/>
    <mergeCell ref="A34:A35"/>
    <mergeCell ref="B34:C34"/>
    <mergeCell ref="D34:E34"/>
    <mergeCell ref="F34:G34"/>
    <mergeCell ref="H34:I34"/>
    <mergeCell ref="J34:K34"/>
    <mergeCell ref="L34:M34"/>
    <mergeCell ref="L28:M28"/>
    <mergeCell ref="V28:W28"/>
    <mergeCell ref="A28:A29"/>
    <mergeCell ref="B28:C28"/>
    <mergeCell ref="D28:E28"/>
    <mergeCell ref="Z34:AB34"/>
    <mergeCell ref="N34:O34"/>
    <mergeCell ref="N28:O28"/>
    <mergeCell ref="P28:Q28"/>
    <mergeCell ref="R28:S28"/>
    <mergeCell ref="T28:U28"/>
    <mergeCell ref="P88:Q88"/>
    <mergeCell ref="R88:S88"/>
    <mergeCell ref="T88:U88"/>
    <mergeCell ref="V88:W88"/>
    <mergeCell ref="X88:Y88"/>
    <mergeCell ref="A40:AB40"/>
    <mergeCell ref="X41:Y41"/>
    <mergeCell ref="L41:M41"/>
    <mergeCell ref="N41:O41"/>
    <mergeCell ref="H41:I41"/>
    <mergeCell ref="A82:AB82"/>
    <mergeCell ref="A83:A84"/>
    <mergeCell ref="B83:C83"/>
    <mergeCell ref="D83:E83"/>
    <mergeCell ref="F83:G83"/>
    <mergeCell ref="H83:I83"/>
    <mergeCell ref="J83:K83"/>
    <mergeCell ref="P41:Q41"/>
    <mergeCell ref="D88:E88"/>
    <mergeCell ref="F88:G88"/>
    <mergeCell ref="H88:I88"/>
    <mergeCell ref="J88:K88"/>
    <mergeCell ref="L88:M88"/>
    <mergeCell ref="Z41:AB41"/>
    <mergeCell ref="T83:U83"/>
    <mergeCell ref="V83:W83"/>
    <mergeCell ref="X83:Y83"/>
    <mergeCell ref="V41:W41"/>
    <mergeCell ref="N88:O88"/>
    <mergeCell ref="N83:O83"/>
    <mergeCell ref="P83:Q83"/>
    <mergeCell ref="R83:S83"/>
    <mergeCell ref="J41:K41"/>
    <mergeCell ref="Z88:AB88"/>
    <mergeCell ref="Z83:AB83"/>
    <mergeCell ref="A87:AB87"/>
    <mergeCell ref="A88:A89"/>
    <mergeCell ref="B88:C88"/>
    <mergeCell ref="A41:A42"/>
    <mergeCell ref="B41:C41"/>
    <mergeCell ref="D41:E41"/>
    <mergeCell ref="F41:G41"/>
  </mergeCells>
  <pageMargins left="0.78740157499999996" right="0.78740157499999996" top="0.984251969" bottom="0.984251969" header="0.4921259845" footer="0.4921259845"/>
  <pageSetup paperSize="9"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2024 - Contratado X Realizado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Lucia de Matos O Santos</dc:creator>
  <cp:keywords/>
  <dc:description/>
  <cp:lastModifiedBy>Ana Lucia de Matos O Santos</cp:lastModifiedBy>
  <cp:revision/>
  <dcterms:created xsi:type="dcterms:W3CDTF">2022-08-11T21:52:27Z</dcterms:created>
  <dcterms:modified xsi:type="dcterms:W3CDTF">2024-07-08T15:48:22Z</dcterms:modified>
  <cp:category/>
  <cp:contentStatus/>
</cp:coreProperties>
</file>