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ites\Conteúdo Acesso à Informação\1. Atividades e Resultados - Planilha de Produção\2024 - Contratado x Realizado\11.Novembro\"/>
    </mc:Choice>
  </mc:AlternateContent>
  <xr:revisionPtr revIDLastSave="0" documentId="13_ncr:1_{29DB31A4-89D4-4C01-A696-93F90D12B48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" sheetId="1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11" i="1" l="1"/>
  <c r="AA110" i="1"/>
  <c r="AA105" i="1"/>
  <c r="AA78" i="1"/>
  <c r="AA72" i="1"/>
  <c r="AA54" i="1"/>
  <c r="AA53" i="1"/>
  <c r="AA37" i="1"/>
  <c r="AA36" i="1"/>
  <c r="AA30" i="1"/>
  <c r="AA25" i="1"/>
  <c r="AA18" i="1"/>
  <c r="AA17" i="1"/>
  <c r="AA12" i="1"/>
  <c r="AA11" i="1"/>
  <c r="AA10" i="1"/>
  <c r="AA9" i="1"/>
  <c r="Z9" i="1"/>
  <c r="AB9" i="1"/>
  <c r="R78" i="1" l="1"/>
  <c r="R54" i="1"/>
  <c r="R38" i="1"/>
  <c r="R31" i="1"/>
  <c r="R25" i="1"/>
  <c r="R19" i="1"/>
  <c r="R12" i="1"/>
  <c r="Z53" i="1"/>
  <c r="R80" i="1" l="1"/>
  <c r="P78" i="1"/>
  <c r="P54" i="1"/>
  <c r="P80" i="1" s="1"/>
  <c r="P38" i="1"/>
  <c r="P31" i="1"/>
  <c r="P25" i="1"/>
  <c r="P19" i="1"/>
  <c r="P12" i="1"/>
  <c r="N78" i="1"/>
  <c r="N54" i="1"/>
  <c r="N80" i="1" s="1"/>
  <c r="N38" i="1"/>
  <c r="N31" i="1"/>
  <c r="N25" i="1"/>
  <c r="N19" i="1"/>
  <c r="N12" i="1"/>
  <c r="L19" i="1"/>
  <c r="M17" i="1"/>
  <c r="L78" i="1"/>
  <c r="L54" i="1"/>
  <c r="L80" i="1" s="1"/>
  <c r="L38" i="1" l="1"/>
  <c r="L31" i="1"/>
  <c r="L25" i="1"/>
  <c r="L12" i="1"/>
  <c r="Z110" i="1" l="1"/>
  <c r="Z111" i="1"/>
  <c r="Z72" i="1"/>
  <c r="AA70" i="1"/>
  <c r="Z70" i="1"/>
  <c r="C78" i="1"/>
  <c r="D78" i="1"/>
  <c r="E78" i="1"/>
  <c r="F78" i="1"/>
  <c r="G78" i="1"/>
  <c r="H78" i="1"/>
  <c r="I78" i="1"/>
  <c r="J78" i="1"/>
  <c r="K78" i="1"/>
  <c r="M78" i="1"/>
  <c r="O78" i="1"/>
  <c r="Q78" i="1"/>
  <c r="S78" i="1"/>
  <c r="T78" i="1"/>
  <c r="U78" i="1"/>
  <c r="V78" i="1"/>
  <c r="W78" i="1"/>
  <c r="X78" i="1"/>
  <c r="Y78" i="1"/>
  <c r="B78" i="1"/>
  <c r="AA67" i="1"/>
  <c r="AA68" i="1"/>
  <c r="AA69" i="1"/>
  <c r="AA71" i="1"/>
  <c r="AA73" i="1"/>
  <c r="AA74" i="1"/>
  <c r="AA75" i="1"/>
  <c r="AA76" i="1"/>
  <c r="AA77" i="1"/>
  <c r="Z66" i="1"/>
  <c r="Z67" i="1"/>
  <c r="Z68" i="1"/>
  <c r="Z69" i="1"/>
  <c r="Z71" i="1"/>
  <c r="Z73" i="1"/>
  <c r="Z74" i="1"/>
  <c r="Z75" i="1"/>
  <c r="Z76" i="1"/>
  <c r="Z77" i="1"/>
  <c r="AA66" i="1"/>
  <c r="AA65" i="1"/>
  <c r="Z65" i="1"/>
  <c r="AA64" i="1"/>
  <c r="Z64" i="1"/>
  <c r="AA63" i="1"/>
  <c r="Z63" i="1"/>
  <c r="AA62" i="1"/>
  <c r="Z62" i="1"/>
  <c r="AA61" i="1"/>
  <c r="Z61" i="1"/>
  <c r="AA60" i="1"/>
  <c r="Z60" i="1"/>
  <c r="AA59" i="1"/>
  <c r="Z59" i="1"/>
  <c r="AA58" i="1"/>
  <c r="Z58" i="1"/>
  <c r="AA57" i="1"/>
  <c r="Z57" i="1"/>
  <c r="AA56" i="1"/>
  <c r="Z56" i="1"/>
  <c r="AA55" i="1"/>
  <c r="Z55" i="1"/>
  <c r="Z46" i="1"/>
  <c r="AA46" i="1"/>
  <c r="Z47" i="1"/>
  <c r="AA47" i="1"/>
  <c r="Z48" i="1"/>
  <c r="AA48" i="1"/>
  <c r="Z49" i="1"/>
  <c r="AA49" i="1"/>
  <c r="Z50" i="1"/>
  <c r="AA50" i="1"/>
  <c r="Z51" i="1"/>
  <c r="AA51" i="1"/>
  <c r="Z52" i="1"/>
  <c r="AA52" i="1"/>
  <c r="D54" i="1"/>
  <c r="D80" i="1" s="1"/>
  <c r="F54" i="1"/>
  <c r="F80" i="1" s="1"/>
  <c r="H54" i="1"/>
  <c r="H80" i="1" s="1"/>
  <c r="J54" i="1"/>
  <c r="J80" i="1" s="1"/>
  <c r="T54" i="1"/>
  <c r="V54" i="1"/>
  <c r="X54" i="1"/>
  <c r="B54" i="1"/>
  <c r="Y53" i="1"/>
  <c r="Y54" i="1" s="1"/>
  <c r="Y80" i="1" s="1"/>
  <c r="W54" i="1"/>
  <c r="U54" i="1"/>
  <c r="S53" i="1"/>
  <c r="S54" i="1" s="1"/>
  <c r="Q53" i="1"/>
  <c r="Q54" i="1" s="1"/>
  <c r="O53" i="1"/>
  <c r="O54" i="1" s="1"/>
  <c r="M53" i="1"/>
  <c r="M54" i="1" s="1"/>
  <c r="K53" i="1"/>
  <c r="K54" i="1" s="1"/>
  <c r="K80" i="1" s="1"/>
  <c r="I53" i="1"/>
  <c r="I54" i="1" s="1"/>
  <c r="I80" i="1" s="1"/>
  <c r="G53" i="1"/>
  <c r="G54" i="1" s="1"/>
  <c r="G80" i="1" s="1"/>
  <c r="E53" i="1"/>
  <c r="E54" i="1" s="1"/>
  <c r="E80" i="1" s="1"/>
  <c r="C53" i="1"/>
  <c r="D38" i="1"/>
  <c r="F38" i="1"/>
  <c r="H38" i="1"/>
  <c r="J38" i="1"/>
  <c r="T38" i="1"/>
  <c r="V38" i="1"/>
  <c r="X38" i="1"/>
  <c r="B38" i="1"/>
  <c r="Y37" i="1"/>
  <c r="Y38" i="1" s="1"/>
  <c r="W38" i="1"/>
  <c r="U38" i="1"/>
  <c r="S37" i="1"/>
  <c r="S38" i="1" s="1"/>
  <c r="Q37" i="1"/>
  <c r="Q38" i="1" s="1"/>
  <c r="O37" i="1"/>
  <c r="O38" i="1" s="1"/>
  <c r="M37" i="1"/>
  <c r="M38" i="1" s="1"/>
  <c r="K37" i="1"/>
  <c r="K38" i="1" s="1"/>
  <c r="I37" i="1"/>
  <c r="I38" i="1" s="1"/>
  <c r="G37" i="1"/>
  <c r="G38" i="1" s="1"/>
  <c r="E37" i="1"/>
  <c r="E38" i="1" s="1"/>
  <c r="C37" i="1"/>
  <c r="C38" i="1" s="1"/>
  <c r="Y30" i="1"/>
  <c r="Y31" i="1" s="1"/>
  <c r="W31" i="1"/>
  <c r="U31" i="1"/>
  <c r="S30" i="1"/>
  <c r="S31" i="1" s="1"/>
  <c r="Q30" i="1"/>
  <c r="Q31" i="1" s="1"/>
  <c r="O30" i="1"/>
  <c r="O31" i="1" s="1"/>
  <c r="Z37" i="1"/>
  <c r="Z36" i="1"/>
  <c r="Z30" i="1"/>
  <c r="Z31" i="1" s="1"/>
  <c r="Z24" i="1"/>
  <c r="Z25" i="1" s="1"/>
  <c r="D31" i="1"/>
  <c r="F31" i="1"/>
  <c r="H31" i="1"/>
  <c r="J31" i="1"/>
  <c r="T31" i="1"/>
  <c r="V31" i="1"/>
  <c r="X31" i="1"/>
  <c r="B31" i="1"/>
  <c r="M30" i="1"/>
  <c r="M31" i="1" s="1"/>
  <c r="K30" i="1"/>
  <c r="K31" i="1" s="1"/>
  <c r="I30" i="1"/>
  <c r="I31" i="1" s="1"/>
  <c r="G30" i="1"/>
  <c r="G31" i="1" s="1"/>
  <c r="E30" i="1"/>
  <c r="E31" i="1" s="1"/>
  <c r="C30" i="1"/>
  <c r="C31" i="1" s="1"/>
  <c r="Y24" i="1"/>
  <c r="Y25" i="1" s="1"/>
  <c r="U25" i="1"/>
  <c r="S24" i="1"/>
  <c r="S25" i="1" s="1"/>
  <c r="Q24" i="1"/>
  <c r="Q25" i="1" s="1"/>
  <c r="O24" i="1"/>
  <c r="O25" i="1" s="1"/>
  <c r="M24" i="1"/>
  <c r="M25" i="1" s="1"/>
  <c r="K24" i="1"/>
  <c r="K25" i="1" s="1"/>
  <c r="I24" i="1"/>
  <c r="I25" i="1" s="1"/>
  <c r="G24" i="1"/>
  <c r="G25" i="1" s="1"/>
  <c r="E24" i="1"/>
  <c r="E25" i="1" s="1"/>
  <c r="C24" i="1"/>
  <c r="C25" i="1" s="1"/>
  <c r="D25" i="1"/>
  <c r="F25" i="1"/>
  <c r="H25" i="1"/>
  <c r="J25" i="1"/>
  <c r="T25" i="1"/>
  <c r="X25" i="1"/>
  <c r="B25" i="1"/>
  <c r="Y18" i="1"/>
  <c r="Y17" i="1"/>
  <c r="S18" i="1"/>
  <c r="S17" i="1"/>
  <c r="Q18" i="1"/>
  <c r="Q17" i="1"/>
  <c r="O18" i="1"/>
  <c r="O17" i="1"/>
  <c r="M18" i="1"/>
  <c r="K18" i="1"/>
  <c r="K17" i="1"/>
  <c r="I18" i="1"/>
  <c r="I17" i="1"/>
  <c r="G18" i="1"/>
  <c r="G17" i="1"/>
  <c r="E18" i="1"/>
  <c r="E17" i="1"/>
  <c r="C18" i="1"/>
  <c r="C17" i="1"/>
  <c r="Y11" i="1"/>
  <c r="Y10" i="1"/>
  <c r="Y9" i="1"/>
  <c r="S11" i="1"/>
  <c r="S10" i="1"/>
  <c r="S9" i="1"/>
  <c r="Q11" i="1"/>
  <c r="Q10" i="1"/>
  <c r="Q9" i="1"/>
  <c r="O11" i="1"/>
  <c r="O10" i="1"/>
  <c r="O9" i="1"/>
  <c r="M11" i="1"/>
  <c r="M10" i="1"/>
  <c r="M9" i="1"/>
  <c r="K11" i="1"/>
  <c r="K10" i="1"/>
  <c r="K9" i="1"/>
  <c r="I11" i="1"/>
  <c r="I10" i="1"/>
  <c r="I9" i="1"/>
  <c r="G11" i="1"/>
  <c r="G10" i="1"/>
  <c r="G9" i="1"/>
  <c r="E11" i="1"/>
  <c r="E10" i="1"/>
  <c r="E9" i="1"/>
  <c r="C11" i="1"/>
  <c r="C10" i="1"/>
  <c r="C9" i="1"/>
  <c r="W80" i="1" l="1"/>
  <c r="V80" i="1"/>
  <c r="T80" i="1"/>
  <c r="U80" i="1"/>
  <c r="S80" i="1"/>
  <c r="C54" i="1"/>
  <c r="Q80" i="1"/>
  <c r="AB72" i="1"/>
  <c r="AB70" i="1"/>
  <c r="M80" i="1"/>
  <c r="AB111" i="1"/>
  <c r="X80" i="1"/>
  <c r="Z54" i="1"/>
  <c r="O80" i="1"/>
  <c r="C80" i="1"/>
  <c r="B80" i="1"/>
  <c r="Z38" i="1"/>
  <c r="AB37" i="1"/>
  <c r="Z17" i="1"/>
  <c r="AA38" i="1" l="1"/>
  <c r="AB38" i="1" s="1"/>
  <c r="E12" i="1"/>
  <c r="F12" i="1"/>
  <c r="G12" i="1"/>
  <c r="H12" i="1"/>
  <c r="I12" i="1"/>
  <c r="J12" i="1"/>
  <c r="K12" i="1"/>
  <c r="M12" i="1"/>
  <c r="O12" i="1"/>
  <c r="Q12" i="1"/>
  <c r="S12" i="1"/>
  <c r="T12" i="1"/>
  <c r="U12" i="1"/>
  <c r="V12" i="1"/>
  <c r="W12" i="1"/>
  <c r="X12" i="1"/>
  <c r="Y12" i="1"/>
  <c r="C12" i="1"/>
  <c r="B19" i="1"/>
  <c r="AA168" i="1"/>
  <c r="Z168" i="1"/>
  <c r="AA167" i="1"/>
  <c r="Z167" i="1"/>
  <c r="AA166" i="1"/>
  <c r="Z166" i="1"/>
  <c r="AA165" i="1"/>
  <c r="Z165" i="1"/>
  <c r="AA164" i="1"/>
  <c r="Z164" i="1"/>
  <c r="AA163" i="1"/>
  <c r="Z163" i="1"/>
  <c r="AA162" i="1"/>
  <c r="Z162" i="1"/>
  <c r="AA161" i="1"/>
  <c r="Z161" i="1"/>
  <c r="AA160" i="1"/>
  <c r="Z160" i="1"/>
  <c r="AA159" i="1"/>
  <c r="Z159" i="1"/>
  <c r="AA158" i="1"/>
  <c r="Z158" i="1"/>
  <c r="V156" i="1"/>
  <c r="T156" i="1"/>
  <c r="R156" i="1"/>
  <c r="AA153" i="1"/>
  <c r="Z153" i="1"/>
  <c r="AA152" i="1"/>
  <c r="Z152" i="1"/>
  <c r="AA151" i="1"/>
  <c r="Z151" i="1"/>
  <c r="AA150" i="1"/>
  <c r="Z150" i="1"/>
  <c r="AA149" i="1"/>
  <c r="Z149" i="1"/>
  <c r="AA148" i="1"/>
  <c r="Z148" i="1"/>
  <c r="AA147" i="1"/>
  <c r="Z147" i="1"/>
  <c r="AA146" i="1"/>
  <c r="Z146" i="1"/>
  <c r="AA145" i="1"/>
  <c r="Z145" i="1"/>
  <c r="AA144" i="1"/>
  <c r="Z144" i="1"/>
  <c r="AA143" i="1"/>
  <c r="Z143" i="1"/>
  <c r="AA142" i="1"/>
  <c r="Z142" i="1"/>
  <c r="AA141" i="1"/>
  <c r="Z141" i="1"/>
  <c r="AA140" i="1"/>
  <c r="Z140" i="1"/>
  <c r="AA139" i="1"/>
  <c r="Z139" i="1"/>
  <c r="AA138" i="1"/>
  <c r="Z138" i="1"/>
  <c r="AA137" i="1"/>
  <c r="Z137" i="1"/>
  <c r="AA136" i="1"/>
  <c r="Z136" i="1"/>
  <c r="AA135" i="1"/>
  <c r="Z135" i="1"/>
  <c r="AA134" i="1"/>
  <c r="Z134" i="1"/>
  <c r="AA133" i="1"/>
  <c r="Z133" i="1"/>
  <c r="V131" i="1"/>
  <c r="T131" i="1"/>
  <c r="R131" i="1"/>
  <c r="AA128" i="1"/>
  <c r="Z128" i="1"/>
  <c r="AA127" i="1"/>
  <c r="Z127" i="1"/>
  <c r="AA126" i="1"/>
  <c r="Z126" i="1"/>
  <c r="AA125" i="1"/>
  <c r="Z125" i="1"/>
  <c r="AA124" i="1"/>
  <c r="Z124" i="1"/>
  <c r="AA123" i="1"/>
  <c r="Z123" i="1"/>
  <c r="AA122" i="1"/>
  <c r="Z122" i="1"/>
  <c r="AA121" i="1"/>
  <c r="Z121" i="1"/>
  <c r="AA120" i="1"/>
  <c r="Z120" i="1"/>
  <c r="AA119" i="1"/>
  <c r="Z119" i="1"/>
  <c r="AA118" i="1"/>
  <c r="Z118" i="1"/>
  <c r="AA117" i="1"/>
  <c r="Z117" i="1"/>
  <c r="AA116" i="1"/>
  <c r="Z116" i="1"/>
  <c r="AA115" i="1"/>
  <c r="Z115" i="1"/>
  <c r="V108" i="1"/>
  <c r="T108" i="1"/>
  <c r="R108" i="1"/>
  <c r="Z105" i="1"/>
  <c r="W104" i="1"/>
  <c r="V104" i="1"/>
  <c r="U104" i="1"/>
  <c r="T104" i="1"/>
  <c r="V103" i="1"/>
  <c r="T103" i="1"/>
  <c r="R103" i="1"/>
  <c r="AA100" i="1"/>
  <c r="Z100" i="1"/>
  <c r="AA99" i="1"/>
  <c r="Z99" i="1"/>
  <c r="AA98" i="1"/>
  <c r="Z98" i="1"/>
  <c r="W97" i="1"/>
  <c r="V97" i="1"/>
  <c r="U97" i="1"/>
  <c r="T97" i="1"/>
  <c r="V96" i="1"/>
  <c r="T96" i="1"/>
  <c r="R96" i="1"/>
  <c r="AA93" i="1"/>
  <c r="Z93" i="1"/>
  <c r="AA92" i="1"/>
  <c r="Z92" i="1"/>
  <c r="AA91" i="1"/>
  <c r="Z91" i="1"/>
  <c r="AA90" i="1"/>
  <c r="Z90" i="1"/>
  <c r="AA89" i="1"/>
  <c r="Z89" i="1"/>
  <c r="AA88" i="1"/>
  <c r="Z88" i="1"/>
  <c r="AA87" i="1"/>
  <c r="Z87" i="1"/>
  <c r="AA86" i="1"/>
  <c r="Z86" i="1"/>
  <c r="AA85" i="1"/>
  <c r="Z85" i="1"/>
  <c r="W84" i="1"/>
  <c r="V84" i="1"/>
  <c r="U84" i="1"/>
  <c r="T84" i="1"/>
  <c r="V83" i="1"/>
  <c r="T83" i="1"/>
  <c r="R83" i="1"/>
  <c r="AA79" i="1"/>
  <c r="Z79" i="1"/>
  <c r="AA80" i="1"/>
  <c r="Z78" i="1"/>
  <c r="Z80" i="1" s="1"/>
  <c r="AA45" i="1"/>
  <c r="Z45" i="1"/>
  <c r="AA44" i="1"/>
  <c r="Z44" i="1"/>
  <c r="AA43" i="1"/>
  <c r="Z43" i="1"/>
  <c r="W42" i="1"/>
  <c r="U42" i="1"/>
  <c r="V41" i="1"/>
  <c r="T41" i="1"/>
  <c r="R41" i="1"/>
  <c r="W35" i="1"/>
  <c r="V35" i="1"/>
  <c r="U35" i="1"/>
  <c r="T35" i="1"/>
  <c r="AA31" i="1"/>
  <c r="W29" i="1"/>
  <c r="V29" i="1"/>
  <c r="U29" i="1"/>
  <c r="T29" i="1"/>
  <c r="V28" i="1"/>
  <c r="T28" i="1"/>
  <c r="R28" i="1"/>
  <c r="AA24" i="1"/>
  <c r="V22" i="1"/>
  <c r="V113" i="1" s="1"/>
  <c r="T22" i="1"/>
  <c r="T113" i="1" s="1"/>
  <c r="R22" i="1"/>
  <c r="R113" i="1" s="1"/>
  <c r="Y19" i="1"/>
  <c r="X19" i="1"/>
  <c r="W19" i="1"/>
  <c r="V19" i="1"/>
  <c r="U19" i="1"/>
  <c r="T19" i="1"/>
  <c r="S19" i="1"/>
  <c r="Q19" i="1"/>
  <c r="O19" i="1"/>
  <c r="M19" i="1"/>
  <c r="K19" i="1"/>
  <c r="J19" i="1"/>
  <c r="I19" i="1"/>
  <c r="H19" i="1"/>
  <c r="G19" i="1"/>
  <c r="F19" i="1"/>
  <c r="E19" i="1"/>
  <c r="D19" i="1"/>
  <c r="C19" i="1"/>
  <c r="Z18" i="1"/>
  <c r="Z19" i="1" s="1"/>
  <c r="V15" i="1"/>
  <c r="V34" i="1" s="1"/>
  <c r="T15" i="1"/>
  <c r="T34" i="1" s="1"/>
  <c r="R15" i="1"/>
  <c r="R34" i="1" s="1"/>
  <c r="D12" i="1"/>
  <c r="B12" i="1"/>
  <c r="Z11" i="1"/>
  <c r="Z10" i="1"/>
  <c r="AB80" i="1" l="1"/>
  <c r="AB54" i="1"/>
  <c r="AB18" i="1"/>
  <c r="AA19" i="1"/>
  <c r="AB19" i="1" s="1"/>
  <c r="Z12" i="1"/>
  <c r="AB53" i="1"/>
  <c r="AB10" i="1"/>
  <c r="AB11" i="1"/>
  <c r="AB17" i="1"/>
  <c r="AB24" i="1"/>
  <c r="AB25" i="1" s="1"/>
  <c r="AB30" i="1"/>
  <c r="AB31" i="1" s="1"/>
  <c r="AB78" i="1"/>
  <c r="AB105" i="1"/>
  <c r="AB12" i="1" l="1"/>
</calcChain>
</file>

<file path=xl/sharedStrings.xml><?xml version="1.0" encoding="utf-8"?>
<sst xmlns="http://schemas.openxmlformats.org/spreadsheetml/2006/main" count="590" uniqueCount="129">
  <si>
    <t>AME IDOSO OESTE</t>
  </si>
  <si>
    <t> 271 - Consultas Médicas 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</si>
  <si>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</si>
  <si>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</si>
  <si>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</si>
  <si>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</si>
  <si>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</si>
  <si>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</si>
  <si>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</si>
  <si>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</si>
  <si>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</si>
  <si>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</si>
  <si>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</si>
  <si>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</si>
  <si>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</si>
  <si>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Cont.</t>
  </si>
  <si>
    <t>Real.</t>
  </si>
  <si>
    <t>%</t>
  </si>
  <si>
    <t>Primeiras Consultas Rede</t>
  </si>
  <si>
    <t>Interconsultas</t>
  </si>
  <si>
    <t>Consultas Subseqüentes</t>
  </si>
  <si>
    <t> 272 - Consultas Não Médicas/Procedimentos Terapêuticos Não Médicos </t>
  </si>
  <si>
    <t>Consultas Não Médicas</t>
  </si>
  <si>
    <t>Procedimentos Terapêuticos (sessões)</t>
  </si>
  <si>
    <t> 571 - Cirurgia Ambulatorial Maior (CMA) </t>
  </si>
  <si>
    <t>Cirurgias ambulatoriais CMA</t>
  </si>
  <si>
    <t> 572 - Cirurgia Ambulatorial Menor (cma) </t>
  </si>
  <si>
    <t>Cirurgias ambulatoriais cma</t>
  </si>
  <si>
    <t> 274 - Atendimento Odontológico </t>
  </si>
  <si>
    <t>Primeiras Consultas - Rede</t>
  </si>
  <si>
    <t>680 - SADT Externo </t>
  </si>
  <si>
    <t>Métodos Diagnósticos em Especialidades</t>
  </si>
  <si>
    <t> 189 - Tratamentos Clínicos </t>
  </si>
  <si>
    <t>Tratamento em Oncologia - Quimioterapia (QT)</t>
  </si>
  <si>
    <t>Tratamento em Oncologia - Hormonioterapia (HT)</t>
  </si>
  <si>
    <t>Tratamento em Oncologia - Fornecimento QT para Clínica Adicional</t>
  </si>
  <si>
    <t>Tratamento em Oncologia - Fornecimento HT para Clínica Adicional</t>
  </si>
  <si>
    <t>Tratamento em Oncologia - Radioterapia</t>
  </si>
  <si>
    <t>Tratamento em Nefrologia - Diálise Peritoneal (pacientes)</t>
  </si>
  <si>
    <t>Tratamento em Nefrologia - Sessão Diálise</t>
  </si>
  <si>
    <t>Terapias Especializadas - Litotripsia</t>
  </si>
  <si>
    <t>Fototerapia - Sessões</t>
  </si>
  <si>
    <t> 504 - PET CT </t>
  </si>
  <si>
    <t>Interno</t>
  </si>
  <si>
    <t>Externo</t>
  </si>
  <si>
    <t> 606 - Consultas Médicas por Telemedicina (acompanhamento) </t>
  </si>
  <si>
    <t>Consultas Subsequentes</t>
  </si>
  <si>
    <t> 607 - Consultas Não Médicas/Procedimentos Terapêuticos Não Médicos por Telemedicina (acompanhamento) </t>
  </si>
  <si>
    <t> 647 - Exames de Alta Suspeição - Oncologia </t>
  </si>
  <si>
    <t>Biopsia pele / partes moles</t>
  </si>
  <si>
    <t>Biopsia próstata guiada por US</t>
  </si>
  <si>
    <t>PAAF tireóide guiada por US</t>
  </si>
  <si>
    <t>Colonoscopia</t>
  </si>
  <si>
    <t>Esogastroduodenoscopia</t>
  </si>
  <si>
    <t>Retossigmoidoscopia</t>
  </si>
  <si>
    <t>RM crânio</t>
  </si>
  <si>
    <t>RM crânio com sedação</t>
  </si>
  <si>
    <t>TC abdome superior</t>
  </si>
  <si>
    <t>TC tórax</t>
  </si>
  <si>
    <t>US próstata abdominal</t>
  </si>
  <si>
    <t>US próstata transretal</t>
  </si>
  <si>
    <t>US tireóide</t>
  </si>
  <si>
    <t> 654 - Projeto Especial 'Corujão da Saúde - Oftalmologia' </t>
  </si>
  <si>
    <t>Consultas médicas</t>
  </si>
  <si>
    <t>Primeiras Consultas em Oftalmologia</t>
  </si>
  <si>
    <t>Exames em Oftalmologia</t>
  </si>
  <si>
    <t>Biometria Ultrassônica (Monocular)</t>
  </si>
  <si>
    <t>Campimetria Computadorizada</t>
  </si>
  <si>
    <t>Mapeamento de Retina</t>
  </si>
  <si>
    <t>Microscopia Especular de Córnea</t>
  </si>
  <si>
    <t>Paquimetria Ultrassônica</t>
  </si>
  <si>
    <t>Retinografia Colorida Binocular</t>
  </si>
  <si>
    <t>Retinografia Fluorescente Binocular / Angiofluoresceinografia</t>
  </si>
  <si>
    <t>Tomografia de Coerência Óptica - OCT</t>
  </si>
  <si>
    <t>Topografia Computadorizada de Córnea</t>
  </si>
  <si>
    <t>US de Globo Ocular / Órbita (Monocular)</t>
  </si>
  <si>
    <t>Cirurgias Oftalmológicas</t>
  </si>
  <si>
    <t>Capsulotomia a YAG Laser</t>
  </si>
  <si>
    <t>Tratamento Cirúrgico de Pterígio</t>
  </si>
  <si>
    <t>Facectomia c/ Implante de Lente Intra-Ocular</t>
  </si>
  <si>
    <t>Facoemulsificação c/ Implante de Lente Intra-Ocular Dobrável</t>
  </si>
  <si>
    <t>Fotocoagulação a Laser</t>
  </si>
  <si>
    <t>Vitrectomia posterior</t>
  </si>
  <si>
    <t> 675 - Projeto Especial 'Corujão da Saúde - Cirurgias Eletivas' </t>
  </si>
  <si>
    <t>Adenoidectomia</t>
  </si>
  <si>
    <t>Amigdalectomia</t>
  </si>
  <si>
    <t>Colecistectomia</t>
  </si>
  <si>
    <t>Escleroterapia Com Espuma</t>
  </si>
  <si>
    <t>Hernioplastia Inguinal</t>
  </si>
  <si>
    <t>Histerectomia</t>
  </si>
  <si>
    <t>Perineoplastia</t>
  </si>
  <si>
    <t>Ressecção Endoscópica De Próstata</t>
  </si>
  <si>
    <t>Tratamento Cirúrgico De Varizes</t>
  </si>
  <si>
    <t>Vasectomia</t>
  </si>
  <si>
    <t>Fonte: http://www.gestao.saude.sp.gov.br</t>
  </si>
  <si>
    <t>Diagnóstico Laboratório Clínico</t>
  </si>
  <si>
    <t>Anatomia Patológica e Citopatologia</t>
  </si>
  <si>
    <t>Radiografia</t>
  </si>
  <si>
    <t>Mamografia</t>
  </si>
  <si>
    <t>Densitometria</t>
  </si>
  <si>
    <t>Outros exames em Radiologia</t>
  </si>
  <si>
    <t>Radiologia</t>
  </si>
  <si>
    <t>Ecocardiografia</t>
  </si>
  <si>
    <t>Ultrassonografia com Doppler</t>
  </si>
  <si>
    <t>Ultrassonografia Obstétrica</t>
  </si>
  <si>
    <t>Outras Ultrassonografias</t>
  </si>
  <si>
    <t>Ultra-Sonografia</t>
  </si>
  <si>
    <t>Tomografia Computadorizada</t>
  </si>
  <si>
    <t>Ressonância Magnética</t>
  </si>
  <si>
    <t>Ressonância Magnética com Sedação</t>
  </si>
  <si>
    <t>Cintilografia</t>
  </si>
  <si>
    <t>Outros exames em Medicina Nuclear</t>
  </si>
  <si>
    <t>Medicina Nuclear in Vivo</t>
  </si>
  <si>
    <t>Endoscopia Digestiva Alta</t>
  </si>
  <si>
    <t>CPRE</t>
  </si>
  <si>
    <t>Broncoscopia</t>
  </si>
  <si>
    <t>Outras Endoscopias</t>
  </si>
  <si>
    <t>Endoscopia</t>
  </si>
  <si>
    <t>Radiologia Intervencionista</t>
  </si>
  <si>
    <t>Cateterismo Cardíaco</t>
  </si>
  <si>
    <t>Diagnóstico em Cardiologia (Exceto Cateterismo Cardíaco)</t>
  </si>
  <si>
    <t>Diagnóstico em Ginecologia-Obstetrícia</t>
  </si>
  <si>
    <t>Diagnóstico em Neurologia</t>
  </si>
  <si>
    <t>Diagnóstico em Oftalmologia</t>
  </si>
  <si>
    <t>Diagnóstico em Otorrinolaringologia/Fonoaudiologia</t>
  </si>
  <si>
    <t>Diagnóstico em Pneumologia</t>
  </si>
  <si>
    <t>Diagnóstico em Urologia</t>
  </si>
  <si>
    <t>Outros exames em Mét. Diagn. Especialidades</t>
  </si>
  <si>
    <t>Procedimentos Especiais Hemoterapia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</si>
</sst>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Verdana"/>
      <family val="2"/>
    </font>
    <font>
      <b/>
      <sz val="8"/>
      <color rgb="FF696969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/>
      <diagonal/>
    </border>
    <border>
      <left style="medium">
        <color rgb="FFFFFFFF"/>
      </left>
      <right/>
      <top/>
      <bottom style="medium">
        <color rgb="FFCFCFCF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0" fillId="0" borderId="7" xfId="0" applyBorder="1" applyAlignment="1">
      <alignment wrapText="1"/>
    </xf>
    <xf numFmtId="0" fontId="1" fillId="0" borderId="7" xfId="0" applyFont="1" applyBorder="1" applyAlignment="1">
      <alignment wrapText="1"/>
    </xf>
    <xf numFmtId="0" fontId="0" fillId="0" borderId="7" xfId="0" applyBorder="1" applyAlignment="1">
      <alignment horizontal="right" wrapText="1"/>
    </xf>
    <xf numFmtId="3" fontId="0" fillId="0" borderId="7" xfId="0" applyNumberFormat="1" applyBorder="1" applyAlignment="1">
      <alignment horizontal="right" wrapText="1"/>
    </xf>
    <xf numFmtId="3" fontId="1" fillId="0" borderId="7" xfId="0" applyNumberFormat="1" applyFont="1" applyBorder="1" applyAlignment="1">
      <alignment horizontal="right" wrapText="1"/>
    </xf>
    <xf numFmtId="2" fontId="0" fillId="0" borderId="0" xfId="0" applyNumberFormat="1"/>
    <xf numFmtId="0" fontId="0" fillId="0" borderId="0" xfId="0" applyAlignment="1">
      <alignment wrapText="1"/>
    </xf>
    <xf numFmtId="0" fontId="0" fillId="2" borderId="7" xfId="0" applyFill="1" applyBorder="1" applyAlignment="1">
      <alignment horizontal="right" wrapText="1"/>
    </xf>
    <xf numFmtId="3" fontId="1" fillId="2" borderId="7" xfId="0" applyNumberFormat="1" applyFont="1" applyFill="1" applyBorder="1" applyAlignment="1">
      <alignment horizontal="right" wrapText="1"/>
    </xf>
    <xf numFmtId="0" fontId="0" fillId="2" borderId="0" xfId="0" applyFill="1"/>
    <xf numFmtId="0" fontId="1" fillId="0" borderId="7" xfId="0" applyFont="1" applyBorder="1" applyAlignment="1">
      <alignment horizontal="right" wrapText="1"/>
    </xf>
    <xf numFmtId="0" fontId="3" fillId="0" borderId="1" xfId="0" applyFont="1" applyBorder="1"/>
    <xf numFmtId="3" fontId="0" fillId="2" borderId="7" xfId="0" applyNumberFormat="1" applyFill="1" applyBorder="1" applyAlignment="1">
      <alignment horizontal="right" wrapText="1"/>
    </xf>
    <xf numFmtId="2" fontId="1" fillId="0" borderId="7" xfId="0" applyNumberFormat="1" applyFont="1" applyBorder="1"/>
    <xf numFmtId="4" fontId="1" fillId="0" borderId="7" xfId="0" applyNumberFormat="1" applyFont="1" applyBorder="1" applyAlignment="1">
      <alignment horizontal="right" wrapText="1"/>
    </xf>
    <xf numFmtId="2" fontId="1" fillId="0" borderId="9" xfId="0" applyNumberFormat="1" applyFont="1" applyBorder="1"/>
    <xf numFmtId="0" fontId="2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8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6" xfId="0" applyBorder="1" applyAlignment="1">
      <alignment wrapText="1"/>
    </xf>
    <xf numFmtId="0" fontId="2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0</xdr:row>
      <xdr:rowOff>9525</xdr:rowOff>
    </xdr:from>
    <xdr:to>
      <xdr:col>0</xdr:col>
      <xdr:colOff>1533525</xdr:colOff>
      <xdr:row>3</xdr:row>
      <xdr:rowOff>161925</xdr:rowOff>
    </xdr:to>
    <xdr:pic>
      <xdr:nvPicPr>
        <xdr:cNvPr id="2" name="Imagem 1" descr="Secretaria da Educação do Estado de São Paulo | Período Eleitoral">
          <a:extLst>
            <a:ext uri="{FF2B5EF4-FFF2-40B4-BE49-F238E27FC236}">
              <a16:creationId xmlns:a16="http://schemas.microsoft.com/office/drawing/2014/main" id="{44216908-F997-4DB4-984A-F391781AB11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9525"/>
          <a:ext cx="1057275" cy="695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26</xdr:col>
      <xdr:colOff>57150</xdr:colOff>
      <xdr:row>0</xdr:row>
      <xdr:rowOff>114300</xdr:rowOff>
    </xdr:from>
    <xdr:to>
      <xdr:col>27</xdr:col>
      <xdr:colOff>268367</xdr:colOff>
      <xdr:row>3</xdr:row>
      <xdr:rowOff>209550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D1BF9CA-BB5C-4293-9BA0-DC1E6D223B20}"/>
            </a:ext>
            <a:ext uri="{147F2762-F138-4A5C-976F-8EAC2B608ADB}">
              <a16:predDERef xmlns:a16="http://schemas.microsoft.com/office/drawing/2014/main" pred="{44216908-F997-4DB4-984A-F391781AB1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15800" y="114300"/>
          <a:ext cx="754142" cy="638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meiol-svrarq\diretoria%20adm\COLABORADORES\AME_IDOSO_OESTE\AMEIO_2024\Produ&#231;&#227;o\Relat&#243;rio%20de%20Atividades\2024\2024%20-%20Relat&#243;rio%20de%20Atividades%20AMEIO.xlsx" TargetMode="External"/><Relationship Id="rId1" Type="http://schemas.openxmlformats.org/officeDocument/2006/relationships/externalLinkPath" Target="file:///\\Ameiol-svrarq\diretoria%20adm\COLABORADORES\AME_IDOSO_OESTE\AMEIO_2024\Produ&#231;&#227;o\Relat&#243;rio%20de%20Atividades\2024\2024%20-%20Relat&#243;rio%20de%20Atividades%20AME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sultas Médicas 2024"/>
      <sheetName val="Consultas Médicas 2º Semestre"/>
      <sheetName val="Consultas Não Médicas 2024"/>
      <sheetName val="Consultas Não Medicas 2º Semest"/>
      <sheetName val="Pq CMA 2024"/>
      <sheetName val="Pq CMA 2ºSemestre"/>
      <sheetName val="Pq Cirurgias 2024"/>
      <sheetName val="Pq Cirurgias 2º Semestre"/>
      <sheetName val="Consultas Odonto 2024"/>
      <sheetName val="Consultas Odonto 2º Semestre"/>
      <sheetName val="SADT Externo 2024"/>
      <sheetName val="SADT Externo 2º Semestre"/>
      <sheetName val="Junho"/>
      <sheetName val="Julho"/>
      <sheetName val="jan a mai"/>
    </sheetNames>
    <sheetDataSet>
      <sheetData sheetId="0">
        <row r="11">
          <cell r="C11">
            <v>740</v>
          </cell>
          <cell r="E11">
            <v>716</v>
          </cell>
          <cell r="G11">
            <v>877</v>
          </cell>
          <cell r="I11">
            <v>948</v>
          </cell>
          <cell r="K11">
            <v>960</v>
          </cell>
          <cell r="M11">
            <v>778</v>
          </cell>
        </row>
        <row r="12">
          <cell r="C12">
            <v>393</v>
          </cell>
          <cell r="E12">
            <v>358</v>
          </cell>
          <cell r="G12">
            <v>366</v>
          </cell>
          <cell r="I12">
            <v>612</v>
          </cell>
          <cell r="K12">
            <v>523</v>
          </cell>
          <cell r="M12">
            <v>417</v>
          </cell>
        </row>
        <row r="13">
          <cell r="C13">
            <v>1798</v>
          </cell>
          <cell r="E13">
            <v>1637</v>
          </cell>
          <cell r="G13">
            <v>1884</v>
          </cell>
          <cell r="I13">
            <v>2018</v>
          </cell>
          <cell r="K13">
            <v>1749</v>
          </cell>
          <cell r="M13">
            <v>1869</v>
          </cell>
        </row>
      </sheetData>
      <sheetData sheetId="1">
        <row r="11">
          <cell r="C11">
            <v>664</v>
          </cell>
          <cell r="E11">
            <v>837</v>
          </cell>
          <cell r="G11">
            <v>701</v>
          </cell>
          <cell r="M11"/>
        </row>
        <row r="12">
          <cell r="C12">
            <v>346</v>
          </cell>
          <cell r="E12">
            <v>396</v>
          </cell>
          <cell r="G12">
            <v>386</v>
          </cell>
          <cell r="M12"/>
        </row>
        <row r="13">
          <cell r="C13">
            <v>1797</v>
          </cell>
          <cell r="E13">
            <v>1906</v>
          </cell>
          <cell r="G13">
            <v>1791</v>
          </cell>
          <cell r="M13"/>
        </row>
      </sheetData>
      <sheetData sheetId="2">
        <row r="11">
          <cell r="C11">
            <v>1455</v>
          </cell>
          <cell r="E11">
            <v>1346</v>
          </cell>
          <cell r="G11">
            <v>1417</v>
          </cell>
          <cell r="I11">
            <v>1516</v>
          </cell>
          <cell r="K11">
            <v>1400</v>
          </cell>
          <cell r="M11">
            <v>1521</v>
          </cell>
        </row>
        <row r="12">
          <cell r="C12">
            <v>2101</v>
          </cell>
          <cell r="E12">
            <v>2071</v>
          </cell>
          <cell r="G12">
            <v>2432</v>
          </cell>
          <cell r="I12">
            <v>2700</v>
          </cell>
          <cell r="K12">
            <v>2420</v>
          </cell>
          <cell r="M12">
            <v>2583</v>
          </cell>
        </row>
      </sheetData>
      <sheetData sheetId="3">
        <row r="11">
          <cell r="C11">
            <v>1588</v>
          </cell>
          <cell r="E11">
            <v>1680</v>
          </cell>
          <cell r="G11">
            <v>1604</v>
          </cell>
          <cell r="M11"/>
        </row>
        <row r="12">
          <cell r="C12">
            <v>2663</v>
          </cell>
          <cell r="E12">
            <v>2028</v>
          </cell>
          <cell r="G12">
            <v>2889</v>
          </cell>
          <cell r="M12"/>
        </row>
      </sheetData>
      <sheetData sheetId="4">
        <row r="11">
          <cell r="C11">
            <v>35</v>
          </cell>
          <cell r="E11">
            <v>22</v>
          </cell>
          <cell r="G11">
            <v>43</v>
          </cell>
          <cell r="I11">
            <v>42</v>
          </cell>
          <cell r="K11">
            <v>44</v>
          </cell>
          <cell r="M11">
            <v>39</v>
          </cell>
        </row>
      </sheetData>
      <sheetData sheetId="5">
        <row r="11">
          <cell r="C11">
            <v>47</v>
          </cell>
          <cell r="E11">
            <v>40</v>
          </cell>
          <cell r="G11">
            <v>42</v>
          </cell>
          <cell r="M11"/>
        </row>
      </sheetData>
      <sheetData sheetId="6">
        <row r="11">
          <cell r="C11">
            <v>362</v>
          </cell>
          <cell r="E11">
            <v>239</v>
          </cell>
          <cell r="G11">
            <v>322</v>
          </cell>
          <cell r="I11">
            <v>317</v>
          </cell>
          <cell r="K11">
            <v>384</v>
          </cell>
          <cell r="M11">
            <v>329</v>
          </cell>
        </row>
      </sheetData>
      <sheetData sheetId="7">
        <row r="11">
          <cell r="C11">
            <v>355</v>
          </cell>
          <cell r="E11">
            <v>285</v>
          </cell>
          <cell r="G11">
            <v>360</v>
          </cell>
          <cell r="M11"/>
        </row>
      </sheetData>
      <sheetData sheetId="8">
        <row r="12">
          <cell r="C12">
            <v>58</v>
          </cell>
          <cell r="E12">
            <v>74</v>
          </cell>
          <cell r="G12">
            <v>99</v>
          </cell>
          <cell r="I12">
            <v>156</v>
          </cell>
          <cell r="K12">
            <v>132</v>
          </cell>
          <cell r="M12">
            <v>125</v>
          </cell>
        </row>
      </sheetData>
      <sheetData sheetId="9">
        <row r="12">
          <cell r="C12">
            <v>124</v>
          </cell>
          <cell r="E12">
            <v>121</v>
          </cell>
          <cell r="G12">
            <v>134</v>
          </cell>
          <cell r="M12"/>
        </row>
      </sheetData>
      <sheetData sheetId="10">
        <row r="11">
          <cell r="C11">
            <v>191</v>
          </cell>
          <cell r="E11">
            <v>142</v>
          </cell>
          <cell r="G11">
            <v>177</v>
          </cell>
          <cell r="I11">
            <v>173</v>
          </cell>
          <cell r="K11">
            <v>208</v>
          </cell>
          <cell r="M11">
            <v>209</v>
          </cell>
        </row>
      </sheetData>
      <sheetData sheetId="11">
        <row r="11">
          <cell r="C11">
            <v>201</v>
          </cell>
          <cell r="E11">
            <v>204</v>
          </cell>
          <cell r="G11">
            <v>229</v>
          </cell>
          <cell r="M11"/>
        </row>
      </sheetData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73"/>
  <sheetViews>
    <sheetView showGridLines="0" tabSelected="1" zoomScaleNormal="100" workbookViewId="0">
      <selection activeCell="AA175" sqref="AA175"/>
    </sheetView>
  </sheetViews>
  <sheetFormatPr defaultRowHeight="15" x14ac:dyDescent="0.25"/>
  <cols>
    <col min="1" max="1" width="35.5703125" bestFit="1" customWidth="1"/>
    <col min="2" max="18" width="6.7109375" customWidth="1"/>
    <col min="19" max="23" width="6.85546875" bestFit="1" customWidth="1"/>
    <col min="24" max="24" width="5.7109375" hidden="1" customWidth="1"/>
    <col min="25" max="25" width="5.42578125" hidden="1" customWidth="1"/>
    <col min="26" max="26" width="9.85546875" style="1" bestFit="1" customWidth="1"/>
    <col min="27" max="27" width="8.140625" style="1" customWidth="1"/>
    <col min="28" max="28" width="7.85546875" style="1" customWidth="1"/>
    <col min="29" max="29" width="9.5703125" bestFit="1" customWidth="1"/>
  </cols>
  <sheetData>
    <row r="1" spans="1:29" ht="14.45" customHeight="1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</row>
    <row r="2" spans="1:29" ht="14.45" customHeight="1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</row>
    <row r="3" spans="1:29" ht="14.45" customHeight="1" x14ac:dyDescent="0.25">
      <c r="A3" s="20" t="s">
        <v>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</row>
    <row r="4" spans="1:29" s="19" customFormat="1" ht="19.5" customHeight="1" x14ac:dyDescent="0.25">
      <c r="A4" s="31">
        <v>2024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</row>
    <row r="5" spans="1:29" ht="14.45" customHeight="1" thickBot="1" x14ac:dyDescent="0.3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</row>
    <row r="6" spans="1:29" ht="14.45" customHeight="1" thickBot="1" x14ac:dyDescent="0.3">
      <c r="A6" s="13" t="s">
        <v>1</v>
      </c>
      <c r="B6" s="24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</row>
    <row r="7" spans="1:29" ht="15" customHeight="1" x14ac:dyDescent="0.25">
      <c r="A7" s="29"/>
      <c r="B7" s="26" t="s">
        <v>2</v>
      </c>
      <c r="C7" s="27"/>
      <c r="D7" s="26" t="s">
        <v>3</v>
      </c>
      <c r="E7" s="27"/>
      <c r="F7" s="26" t="s">
        <v>4</v>
      </c>
      <c r="G7" s="27"/>
      <c r="H7" s="26" t="s">
        <v>5</v>
      </c>
      <c r="I7" s="27"/>
      <c r="J7" s="26" t="s">
        <v>6</v>
      </c>
      <c r="K7" s="27"/>
      <c r="L7" s="26" t="s">
        <v>7</v>
      </c>
      <c r="M7" s="27"/>
      <c r="N7" s="26" t="s">
        <v>8</v>
      </c>
      <c r="O7" s="27"/>
      <c r="P7" s="26" t="s">
        <v>9</v>
      </c>
      <c r="Q7" s="27"/>
      <c r="R7" s="26" t="s">
        <v>10</v>
      </c>
      <c r="S7" s="27"/>
      <c r="T7" s="26" t="s">
        <v>11</v>
      </c>
      <c r="U7" s="27"/>
      <c r="V7" s="26" t="s">
        <v>12</v>
      </c>
      <c r="W7" s="27"/>
      <c r="X7" s="26" t="s">
        <v>13</v>
      </c>
      <c r="Y7" s="27"/>
      <c r="Z7" s="21" t="s">
        <v>14</v>
      </c>
      <c r="AA7" s="22"/>
      <c r="AB7" s="23"/>
    </row>
    <row r="8" spans="1:29" ht="15" customHeight="1" x14ac:dyDescent="0.25">
      <c r="A8" s="30"/>
      <c r="B8" s="2" t="s">
        <v>15</v>
      </c>
      <c r="C8" s="2" t="s">
        <v>16</v>
      </c>
      <c r="D8" s="2" t="s">
        <v>15</v>
      </c>
      <c r="E8" s="2" t="s">
        <v>16</v>
      </c>
      <c r="F8" s="2" t="s">
        <v>15</v>
      </c>
      <c r="G8" s="2" t="s">
        <v>16</v>
      </c>
      <c r="H8" s="2" t="s">
        <v>15</v>
      </c>
      <c r="I8" s="2" t="s">
        <v>16</v>
      </c>
      <c r="J8" s="2" t="s">
        <v>15</v>
      </c>
      <c r="K8" s="2" t="s">
        <v>16</v>
      </c>
      <c r="L8" s="2" t="s">
        <v>15</v>
      </c>
      <c r="M8" s="2" t="s">
        <v>16</v>
      </c>
      <c r="N8" s="2" t="s">
        <v>15</v>
      </c>
      <c r="O8" s="2" t="s">
        <v>16</v>
      </c>
      <c r="P8" s="2" t="s">
        <v>15</v>
      </c>
      <c r="Q8" s="2" t="s">
        <v>16</v>
      </c>
      <c r="R8" s="2" t="s">
        <v>15</v>
      </c>
      <c r="S8" s="2" t="s">
        <v>16</v>
      </c>
      <c r="T8" s="2" t="s">
        <v>15</v>
      </c>
      <c r="U8" s="2" t="s">
        <v>16</v>
      </c>
      <c r="V8" s="2" t="s">
        <v>15</v>
      </c>
      <c r="W8" s="2" t="s">
        <v>16</v>
      </c>
      <c r="X8" s="2" t="s">
        <v>15</v>
      </c>
      <c r="Y8" s="2" t="s">
        <v>16</v>
      </c>
      <c r="Z8" s="3" t="s">
        <v>15</v>
      </c>
      <c r="AA8" s="3" t="s">
        <v>16</v>
      </c>
      <c r="AB8" s="3" t="s">
        <v>17</v>
      </c>
    </row>
    <row r="9" spans="1:29" ht="15" customHeight="1" x14ac:dyDescent="0.25">
      <c r="A9" s="2" t="s">
        <v>18</v>
      </c>
      <c r="B9" s="4">
        <v>820</v>
      </c>
      <c r="C9" s="5">
        <f>'[1]Consultas Médicas 2024'!$C$11</f>
        <v>740</v>
      </c>
      <c r="D9" s="4">
        <v>820</v>
      </c>
      <c r="E9" s="5">
        <f>'[1]Consultas Médicas 2024'!$E$11</f>
        <v>716</v>
      </c>
      <c r="F9" s="4">
        <v>820</v>
      </c>
      <c r="G9" s="4">
        <f>'[1]Consultas Médicas 2024'!$G$11</f>
        <v>877</v>
      </c>
      <c r="H9" s="4">
        <v>820</v>
      </c>
      <c r="I9" s="4">
        <f>'[1]Consultas Médicas 2024'!$I$11</f>
        <v>948</v>
      </c>
      <c r="J9" s="4">
        <v>820</v>
      </c>
      <c r="K9" s="5">
        <f>'[1]Consultas Médicas 2024'!$K$11</f>
        <v>960</v>
      </c>
      <c r="L9" s="4">
        <v>820</v>
      </c>
      <c r="M9" s="5">
        <f>'[1]Consultas Médicas 2024'!$M$11</f>
        <v>778</v>
      </c>
      <c r="N9" s="4">
        <v>820</v>
      </c>
      <c r="O9">
        <f>'[1]Consultas Médicas 2º Semestre'!$C$11</f>
        <v>664</v>
      </c>
      <c r="P9" s="4">
        <v>820</v>
      </c>
      <c r="Q9" s="5">
        <f>'[1]Consultas Médicas 2º Semestre'!$E$11</f>
        <v>837</v>
      </c>
      <c r="R9" s="4">
        <v>980</v>
      </c>
      <c r="S9" s="5">
        <f>'[1]Consultas Médicas 2º Semestre'!$G$11</f>
        <v>701</v>
      </c>
      <c r="T9" s="4">
        <v>980</v>
      </c>
      <c r="U9" s="5">
        <v>561</v>
      </c>
      <c r="V9" s="4">
        <v>980</v>
      </c>
      <c r="W9" s="4">
        <v>606</v>
      </c>
      <c r="X9" s="4"/>
      <c r="Y9" s="5">
        <f>'[1]Consultas Médicas 2º Semestre'!$M$11</f>
        <v>0</v>
      </c>
      <c r="Z9" s="6">
        <f>B9+D9+F9+H9+J9+L9+N9+P9+R9+V9+T9+X9</f>
        <v>9500</v>
      </c>
      <c r="AA9" s="6">
        <f>C9+E9+G9+I9+K9+M9+O9+Q9+S9+W9+U9+Y9</f>
        <v>8388</v>
      </c>
      <c r="AB9" s="15">
        <f>(AA9/Z9-1)*100</f>
        <v>-11.705263157894741</v>
      </c>
      <c r="AC9" s="7"/>
    </row>
    <row r="10" spans="1:29" ht="15" customHeight="1" x14ac:dyDescent="0.25">
      <c r="A10" s="2" t="s">
        <v>19</v>
      </c>
      <c r="B10" s="4">
        <v>330</v>
      </c>
      <c r="C10" s="4">
        <f>'[1]Consultas Médicas 2024'!$C$12</f>
        <v>393</v>
      </c>
      <c r="D10" s="4">
        <v>330</v>
      </c>
      <c r="E10" s="4">
        <f>'[1]Consultas Médicas 2024'!$E$12</f>
        <v>358</v>
      </c>
      <c r="F10" s="4">
        <v>330</v>
      </c>
      <c r="G10" s="4">
        <f>'[1]Consultas Médicas 2024'!$G$12</f>
        <v>366</v>
      </c>
      <c r="H10" s="4">
        <v>330</v>
      </c>
      <c r="I10" s="4">
        <f>'[1]Consultas Médicas 2024'!$I$12</f>
        <v>612</v>
      </c>
      <c r="J10" s="4">
        <v>330</v>
      </c>
      <c r="K10" s="4">
        <f>'[1]Consultas Médicas 2024'!$K$12</f>
        <v>523</v>
      </c>
      <c r="L10" s="4">
        <v>330</v>
      </c>
      <c r="M10" s="4">
        <f>'[1]Consultas Médicas 2024'!$M$12</f>
        <v>417</v>
      </c>
      <c r="N10" s="4">
        <v>330</v>
      </c>
      <c r="O10" s="4">
        <f>'[1]Consultas Médicas 2º Semestre'!$C$12</f>
        <v>346</v>
      </c>
      <c r="P10" s="4">
        <v>330</v>
      </c>
      <c r="Q10" s="4">
        <f>'[1]Consultas Médicas 2º Semestre'!$E$12</f>
        <v>396</v>
      </c>
      <c r="R10" s="4">
        <v>500</v>
      </c>
      <c r="S10" s="4">
        <f>'[1]Consultas Médicas 2º Semestre'!$G$12</f>
        <v>386</v>
      </c>
      <c r="T10" s="4">
        <v>500</v>
      </c>
      <c r="U10" s="4">
        <v>395</v>
      </c>
      <c r="V10" s="4">
        <v>500</v>
      </c>
      <c r="W10" s="4">
        <v>411</v>
      </c>
      <c r="X10" s="4"/>
      <c r="Y10" s="4">
        <f>'[1]Consultas Médicas 2º Semestre'!$M$12</f>
        <v>0</v>
      </c>
      <c r="Z10" s="6">
        <f t="shared" ref="Z10:AA11" si="0">B10+D10+F10+H10+J10+L10+N10+P10+R10+V10+T10+X10</f>
        <v>4140</v>
      </c>
      <c r="AA10" s="6">
        <f>C10+E10+G10+I10+K10+M10+O10+Q10+S10+W10+U10+Y10</f>
        <v>4603</v>
      </c>
      <c r="AB10" s="15">
        <f t="shared" ref="AB10:AB11" si="1">(AA10/Z10-1)*100</f>
        <v>11.183574879227054</v>
      </c>
    </row>
    <row r="11" spans="1:29" ht="15" customHeight="1" x14ac:dyDescent="0.25">
      <c r="A11" s="2" t="s">
        <v>20</v>
      </c>
      <c r="B11" s="5">
        <v>2200</v>
      </c>
      <c r="C11" s="5">
        <f>'[1]Consultas Médicas 2024'!$C$13</f>
        <v>1798</v>
      </c>
      <c r="D11" s="5">
        <v>2200</v>
      </c>
      <c r="E11" s="5">
        <f>'[1]Consultas Médicas 2024'!$E$13</f>
        <v>1637</v>
      </c>
      <c r="F11" s="5">
        <v>2200</v>
      </c>
      <c r="G11" s="5">
        <f>'[1]Consultas Médicas 2024'!$G$13</f>
        <v>1884</v>
      </c>
      <c r="H11" s="5">
        <v>2200</v>
      </c>
      <c r="I11" s="5">
        <f>'[1]Consultas Médicas 2024'!$I$13</f>
        <v>2018</v>
      </c>
      <c r="J11" s="5">
        <v>2200</v>
      </c>
      <c r="K11" s="5">
        <f>'[1]Consultas Médicas 2024'!$K$13</f>
        <v>1749</v>
      </c>
      <c r="L11" s="5">
        <v>2200</v>
      </c>
      <c r="M11" s="5">
        <f>'[1]Consultas Médicas 2024'!$M$13</f>
        <v>1869</v>
      </c>
      <c r="N11" s="5">
        <v>2200</v>
      </c>
      <c r="O11" s="5">
        <f>'[1]Consultas Médicas 2º Semestre'!$C$13</f>
        <v>1797</v>
      </c>
      <c r="P11" s="5">
        <v>2200</v>
      </c>
      <c r="Q11" s="5">
        <f>'[1]Consultas Médicas 2º Semestre'!$E$13</f>
        <v>1906</v>
      </c>
      <c r="R11" s="5">
        <v>1800</v>
      </c>
      <c r="S11" s="5">
        <f>'[1]Consultas Médicas 2º Semestre'!$G$13</f>
        <v>1791</v>
      </c>
      <c r="T11" s="5">
        <v>1800</v>
      </c>
      <c r="U11" s="5">
        <v>2245</v>
      </c>
      <c r="V11" s="5">
        <v>1800</v>
      </c>
      <c r="W11" s="5">
        <v>1961</v>
      </c>
      <c r="X11" s="5"/>
      <c r="Y11" s="5">
        <f>'[1]Consultas Médicas 2º Semestre'!$M$13</f>
        <v>0</v>
      </c>
      <c r="Z11" s="6">
        <f t="shared" si="0"/>
        <v>23000</v>
      </c>
      <c r="AA11" s="6">
        <f>C11+E11+G11+I11+K11+M11+O11+Q11+S11+W11+U11+Y11</f>
        <v>20655</v>
      </c>
      <c r="AB11" s="15">
        <f t="shared" si="1"/>
        <v>-10.195652173913039</v>
      </c>
    </row>
    <row r="12" spans="1:29" ht="15" customHeight="1" x14ac:dyDescent="0.25">
      <c r="A12" s="2" t="s">
        <v>14</v>
      </c>
      <c r="B12" s="5">
        <f t="shared" ref="B12:C12" si="2">SUM(B9:B11)</f>
        <v>3350</v>
      </c>
      <c r="C12" s="5">
        <f t="shared" si="2"/>
        <v>2931</v>
      </c>
      <c r="D12" s="5">
        <f>SUM(D9:D11)</f>
        <v>3350</v>
      </c>
      <c r="E12" s="5">
        <f t="shared" ref="E12:Y12" si="3">SUM(E9:E11)</f>
        <v>2711</v>
      </c>
      <c r="F12" s="5">
        <f t="shared" si="3"/>
        <v>3350</v>
      </c>
      <c r="G12" s="5">
        <f t="shared" si="3"/>
        <v>3127</v>
      </c>
      <c r="H12" s="5">
        <f t="shared" si="3"/>
        <v>3350</v>
      </c>
      <c r="I12" s="5">
        <f t="shared" si="3"/>
        <v>3578</v>
      </c>
      <c r="J12" s="5">
        <f t="shared" si="3"/>
        <v>3350</v>
      </c>
      <c r="K12" s="5">
        <f t="shared" si="3"/>
        <v>3232</v>
      </c>
      <c r="L12" s="5">
        <f t="shared" ref="L12:N12" si="4">SUM(L9:L11)</f>
        <v>3350</v>
      </c>
      <c r="M12" s="5">
        <f t="shared" si="3"/>
        <v>3064</v>
      </c>
      <c r="N12" s="5">
        <f t="shared" si="4"/>
        <v>3350</v>
      </c>
      <c r="O12" s="5">
        <f t="shared" si="3"/>
        <v>2807</v>
      </c>
      <c r="P12" s="5">
        <f t="shared" si="3"/>
        <v>3350</v>
      </c>
      <c r="Q12" s="5">
        <f t="shared" si="3"/>
        <v>3139</v>
      </c>
      <c r="R12" s="5">
        <f t="shared" ref="R12" si="5">SUM(R9:R11)</f>
        <v>3280</v>
      </c>
      <c r="S12" s="5">
        <f t="shared" si="3"/>
        <v>2878</v>
      </c>
      <c r="T12" s="5">
        <f t="shared" si="3"/>
        <v>3280</v>
      </c>
      <c r="U12" s="5">
        <f t="shared" si="3"/>
        <v>3201</v>
      </c>
      <c r="V12" s="5">
        <f t="shared" si="3"/>
        <v>3280</v>
      </c>
      <c r="W12" s="5">
        <f t="shared" si="3"/>
        <v>2978</v>
      </c>
      <c r="X12" s="5">
        <f t="shared" si="3"/>
        <v>0</v>
      </c>
      <c r="Y12" s="5">
        <f t="shared" si="3"/>
        <v>0</v>
      </c>
      <c r="Z12" s="6">
        <f>SUM(Z9:Z11)</f>
        <v>36640</v>
      </c>
      <c r="AA12" s="6">
        <f>SUM(AA9:AA11)</f>
        <v>33646</v>
      </c>
      <c r="AB12" s="15">
        <f>(AA12/Z12-1)*100</f>
        <v>-8.1713973799126585</v>
      </c>
    </row>
    <row r="13" spans="1:29" ht="15" customHeight="1" x14ac:dyDescent="0.25">
      <c r="A13" s="8"/>
    </row>
    <row r="14" spans="1:29" ht="15" customHeight="1" x14ac:dyDescent="0.25">
      <c r="A14" s="28" t="s">
        <v>21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</row>
    <row r="15" spans="1:29" ht="15" customHeight="1" x14ac:dyDescent="0.25">
      <c r="A15" s="29"/>
      <c r="B15" s="26" t="s">
        <v>2</v>
      </c>
      <c r="C15" s="27"/>
      <c r="D15" s="26" t="s">
        <v>3</v>
      </c>
      <c r="E15" s="27"/>
      <c r="F15" s="26" t="s">
        <v>4</v>
      </c>
      <c r="G15" s="27"/>
      <c r="H15" s="26" t="s">
        <v>5</v>
      </c>
      <c r="I15" s="27"/>
      <c r="J15" s="26" t="s">
        <v>6</v>
      </c>
      <c r="K15" s="27"/>
      <c r="L15" s="26" t="s">
        <v>7</v>
      </c>
      <c r="M15" s="27"/>
      <c r="N15" s="26" t="s">
        <v>8</v>
      </c>
      <c r="O15" s="27"/>
      <c r="P15" s="26" t="s">
        <v>9</v>
      </c>
      <c r="Q15" s="27"/>
      <c r="R15" s="26" t="str">
        <f>R7</f>
        <v>Setembro</v>
      </c>
      <c r="S15" s="27"/>
      <c r="T15" s="26" t="str">
        <f>T7</f>
        <v>Outubro</v>
      </c>
      <c r="U15" s="27"/>
      <c r="V15" s="26" t="str">
        <f>V7</f>
        <v>Novembro</v>
      </c>
      <c r="W15" s="27"/>
      <c r="X15" s="26" t="s">
        <v>13</v>
      </c>
      <c r="Y15" s="27"/>
      <c r="Z15" s="21" t="s">
        <v>14</v>
      </c>
      <c r="AA15" s="22"/>
      <c r="AB15" s="23"/>
    </row>
    <row r="16" spans="1:29" ht="15" customHeight="1" x14ac:dyDescent="0.25">
      <c r="A16" s="30"/>
      <c r="B16" s="2" t="s">
        <v>15</v>
      </c>
      <c r="C16" s="2" t="s">
        <v>16</v>
      </c>
      <c r="D16" s="2" t="s">
        <v>15</v>
      </c>
      <c r="E16" s="2" t="s">
        <v>16</v>
      </c>
      <c r="F16" s="2" t="s">
        <v>15</v>
      </c>
      <c r="G16" s="2" t="s">
        <v>16</v>
      </c>
      <c r="H16" s="2" t="s">
        <v>15</v>
      </c>
      <c r="I16" s="2" t="s">
        <v>16</v>
      </c>
      <c r="J16" s="2" t="s">
        <v>15</v>
      </c>
      <c r="K16" s="2" t="s">
        <v>16</v>
      </c>
      <c r="L16" s="2" t="s">
        <v>15</v>
      </c>
      <c r="M16" s="2" t="s">
        <v>16</v>
      </c>
      <c r="N16" s="2" t="s">
        <v>15</v>
      </c>
      <c r="O16" s="2" t="s">
        <v>16</v>
      </c>
      <c r="P16" s="2" t="s">
        <v>15</v>
      </c>
      <c r="Q16" s="2" t="s">
        <v>16</v>
      </c>
      <c r="R16" s="2" t="s">
        <v>15</v>
      </c>
      <c r="S16" s="2" t="s">
        <v>16</v>
      </c>
      <c r="T16" s="2" t="s">
        <v>15</v>
      </c>
      <c r="U16" s="2" t="s">
        <v>16</v>
      </c>
      <c r="V16" s="2" t="s">
        <v>15</v>
      </c>
      <c r="W16" s="2" t="s">
        <v>16</v>
      </c>
      <c r="X16" s="2" t="s">
        <v>15</v>
      </c>
      <c r="Y16" s="2" t="s">
        <v>16</v>
      </c>
      <c r="Z16" s="3" t="s">
        <v>15</v>
      </c>
      <c r="AA16" s="3" t="s">
        <v>16</v>
      </c>
      <c r="AB16" s="3" t="s">
        <v>17</v>
      </c>
    </row>
    <row r="17" spans="1:28" ht="15" customHeight="1" x14ac:dyDescent="0.25">
      <c r="A17" s="2" t="s">
        <v>22</v>
      </c>
      <c r="B17" s="5">
        <v>1147</v>
      </c>
      <c r="C17" s="5">
        <f>'[1]Consultas Não Médicas 2024'!$C$11</f>
        <v>1455</v>
      </c>
      <c r="D17" s="5">
        <v>1147</v>
      </c>
      <c r="E17" s="5">
        <f>'[1]Consultas Não Médicas 2024'!$E$11</f>
        <v>1346</v>
      </c>
      <c r="F17" s="5">
        <v>1147</v>
      </c>
      <c r="G17" s="5">
        <f>'[1]Consultas Não Médicas 2024'!$G$11</f>
        <v>1417</v>
      </c>
      <c r="H17" s="5">
        <v>1147</v>
      </c>
      <c r="I17" s="5">
        <f>'[1]Consultas Não Médicas 2024'!$I$11</f>
        <v>1516</v>
      </c>
      <c r="J17" s="5">
        <v>1147</v>
      </c>
      <c r="K17" s="5">
        <f>'[1]Consultas Não Médicas 2024'!$K$11</f>
        <v>1400</v>
      </c>
      <c r="L17" s="5">
        <v>1147</v>
      </c>
      <c r="M17" s="5">
        <f>'[1]Consultas Não Médicas 2024'!$M$11</f>
        <v>1521</v>
      </c>
      <c r="N17" s="5">
        <v>1147</v>
      </c>
      <c r="O17" s="5">
        <f>'[1]Consultas Não Medicas 2º Semest'!$C$11</f>
        <v>1588</v>
      </c>
      <c r="P17" s="5">
        <v>1147</v>
      </c>
      <c r="Q17" s="5">
        <f>'[1]Consultas Não Medicas 2º Semest'!$E$11</f>
        <v>1680</v>
      </c>
      <c r="R17" s="5">
        <v>1400</v>
      </c>
      <c r="S17" s="5">
        <f>'[1]Consultas Não Medicas 2º Semest'!$G$11</f>
        <v>1604</v>
      </c>
      <c r="T17" s="5">
        <v>1400</v>
      </c>
      <c r="U17" s="5">
        <v>1572</v>
      </c>
      <c r="V17" s="5">
        <v>1400</v>
      </c>
      <c r="W17" s="5">
        <v>1392</v>
      </c>
      <c r="X17" s="5"/>
      <c r="Y17" s="5">
        <f>'[1]Consultas Não Medicas 2º Semest'!$M$11</f>
        <v>0</v>
      </c>
      <c r="Z17" s="6">
        <f>B17+D17+F17+H17+J17+L17+N17+P17+R17+V17+T17+X17</f>
        <v>13376</v>
      </c>
      <c r="AA17" s="6">
        <f>C17+E17+G17+I17+K17+M17+O17+Q17+S17+W17+U17+Y17</f>
        <v>16491</v>
      </c>
      <c r="AB17" s="15">
        <f>(AA17/Z17-1)*100</f>
        <v>23.287978468899517</v>
      </c>
    </row>
    <row r="18" spans="1:28" ht="15" customHeight="1" x14ac:dyDescent="0.25">
      <c r="A18" s="2" t="s">
        <v>23</v>
      </c>
      <c r="B18" s="5">
        <v>2900</v>
      </c>
      <c r="C18" s="5">
        <f>'[1]Consultas Não Médicas 2024'!$C$12</f>
        <v>2101</v>
      </c>
      <c r="D18" s="5">
        <v>2900</v>
      </c>
      <c r="E18" s="5">
        <f>'[1]Consultas Não Médicas 2024'!$E$12</f>
        <v>2071</v>
      </c>
      <c r="F18" s="5">
        <v>2900</v>
      </c>
      <c r="G18" s="5">
        <f>'[1]Consultas Não Médicas 2024'!$G$12</f>
        <v>2432</v>
      </c>
      <c r="H18" s="5">
        <v>2900</v>
      </c>
      <c r="I18" s="5">
        <f>'[1]Consultas Não Médicas 2024'!$I$12</f>
        <v>2700</v>
      </c>
      <c r="J18" s="5">
        <v>2900</v>
      </c>
      <c r="K18" s="5">
        <f>'[1]Consultas Não Médicas 2024'!$K$12</f>
        <v>2420</v>
      </c>
      <c r="L18" s="5">
        <v>2900</v>
      </c>
      <c r="M18" s="5">
        <f>'[1]Consultas Não Médicas 2024'!$M$12</f>
        <v>2583</v>
      </c>
      <c r="N18" s="5">
        <v>2900</v>
      </c>
      <c r="O18" s="5">
        <f>'[1]Consultas Não Medicas 2º Semest'!$C$12</f>
        <v>2663</v>
      </c>
      <c r="P18" s="5">
        <v>2900</v>
      </c>
      <c r="Q18" s="5">
        <f>'[1]Consultas Não Medicas 2º Semest'!$E$12</f>
        <v>2028</v>
      </c>
      <c r="R18" s="5">
        <v>2700</v>
      </c>
      <c r="S18" s="5">
        <f>'[1]Consultas Não Medicas 2º Semest'!$G$12</f>
        <v>2889</v>
      </c>
      <c r="T18" s="5">
        <v>2700</v>
      </c>
      <c r="U18" s="5">
        <v>3169</v>
      </c>
      <c r="V18" s="5">
        <v>2700</v>
      </c>
      <c r="W18" s="5">
        <v>2676</v>
      </c>
      <c r="X18" s="5"/>
      <c r="Y18" s="5">
        <f>'[1]Consultas Não Medicas 2º Semest'!$M$12</f>
        <v>0</v>
      </c>
      <c r="Z18" s="6">
        <f>B18+D18+F18+H18+J18+L18+N18+P18+R18+V18+T18+X18</f>
        <v>31300</v>
      </c>
      <c r="AA18" s="6">
        <f>C18+E18+G18+I18+K18+M18+O18+Q18+S18+W18+U18+Y18</f>
        <v>27732</v>
      </c>
      <c r="AB18" s="15">
        <f t="shared" ref="AB18" si="6">(AA18/Z18-1)*100</f>
        <v>-11.399361022364218</v>
      </c>
    </row>
    <row r="19" spans="1:28" ht="15" customHeight="1" x14ac:dyDescent="0.25">
      <c r="A19" s="2" t="s">
        <v>14</v>
      </c>
      <c r="B19" s="5">
        <f t="shared" ref="B19:V19" si="7">SUM(B17:B18)</f>
        <v>4047</v>
      </c>
      <c r="C19" s="5">
        <f t="shared" si="7"/>
        <v>3556</v>
      </c>
      <c r="D19" s="5">
        <f t="shared" si="7"/>
        <v>4047</v>
      </c>
      <c r="E19" s="5">
        <f t="shared" si="7"/>
        <v>3417</v>
      </c>
      <c r="F19" s="5">
        <f t="shared" si="7"/>
        <v>4047</v>
      </c>
      <c r="G19" s="5">
        <f t="shared" si="7"/>
        <v>3849</v>
      </c>
      <c r="H19" s="5">
        <f t="shared" si="7"/>
        <v>4047</v>
      </c>
      <c r="I19" s="5">
        <f t="shared" si="7"/>
        <v>4216</v>
      </c>
      <c r="J19" s="5">
        <f t="shared" si="7"/>
        <v>4047</v>
      </c>
      <c r="K19" s="5">
        <f t="shared" si="7"/>
        <v>3820</v>
      </c>
      <c r="L19" s="5">
        <f>SUM(L17:L18)</f>
        <v>4047</v>
      </c>
      <c r="M19" s="5">
        <f t="shared" si="7"/>
        <v>4104</v>
      </c>
      <c r="N19" s="5">
        <f>SUM(N17:N18)</f>
        <v>4047</v>
      </c>
      <c r="O19" s="5">
        <f t="shared" si="7"/>
        <v>4251</v>
      </c>
      <c r="P19" s="5">
        <f>SUM(P17:P18)</f>
        <v>4047</v>
      </c>
      <c r="Q19" s="5">
        <f t="shared" si="7"/>
        <v>3708</v>
      </c>
      <c r="R19" s="5">
        <f>SUM(R17:R18)</f>
        <v>4100</v>
      </c>
      <c r="S19" s="5">
        <f t="shared" si="7"/>
        <v>4493</v>
      </c>
      <c r="T19" s="5">
        <f t="shared" si="7"/>
        <v>4100</v>
      </c>
      <c r="U19" s="5">
        <f t="shared" si="7"/>
        <v>4741</v>
      </c>
      <c r="V19" s="5">
        <f t="shared" si="7"/>
        <v>4100</v>
      </c>
      <c r="W19" s="5">
        <f>W17+W18</f>
        <v>4068</v>
      </c>
      <c r="X19" s="5">
        <f t="shared" ref="X19:Y19" si="8">X17+X18</f>
        <v>0</v>
      </c>
      <c r="Y19" s="5">
        <f t="shared" si="8"/>
        <v>0</v>
      </c>
      <c r="Z19" s="6">
        <f>SUM(Z16:Z18)</f>
        <v>44676</v>
      </c>
      <c r="AA19" s="6">
        <f>SUM(AA16:AA18)</f>
        <v>44223</v>
      </c>
      <c r="AB19" s="15">
        <f>(AA19/Z19-1)*100</f>
        <v>-1.013967230727908</v>
      </c>
    </row>
    <row r="20" spans="1:28" ht="15" customHeight="1" x14ac:dyDescent="0.25">
      <c r="A20" s="8"/>
    </row>
    <row r="21" spans="1:28" ht="15" customHeight="1" x14ac:dyDescent="0.25">
      <c r="A21" s="28" t="s">
        <v>24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</row>
    <row r="22" spans="1:28" ht="15" customHeight="1" x14ac:dyDescent="0.25">
      <c r="A22" s="29"/>
      <c r="B22" s="26" t="s">
        <v>2</v>
      </c>
      <c r="C22" s="27"/>
      <c r="D22" s="26" t="s">
        <v>3</v>
      </c>
      <c r="E22" s="27"/>
      <c r="F22" s="26" t="s">
        <v>4</v>
      </c>
      <c r="G22" s="27"/>
      <c r="H22" s="26" t="s">
        <v>5</v>
      </c>
      <c r="I22" s="27"/>
      <c r="J22" s="26" t="s">
        <v>6</v>
      </c>
      <c r="K22" s="27"/>
      <c r="L22" s="26" t="s">
        <v>7</v>
      </c>
      <c r="M22" s="27"/>
      <c r="N22" s="26" t="s">
        <v>8</v>
      </c>
      <c r="O22" s="27"/>
      <c r="P22" s="26" t="s">
        <v>9</v>
      </c>
      <c r="Q22" s="27"/>
      <c r="R22" s="26" t="str">
        <f>R7</f>
        <v>Setembro</v>
      </c>
      <c r="S22" s="27"/>
      <c r="T22" s="26" t="str">
        <f>T7</f>
        <v>Outubro</v>
      </c>
      <c r="U22" s="27"/>
      <c r="V22" s="26" t="str">
        <f>V7</f>
        <v>Novembro</v>
      </c>
      <c r="W22" s="27"/>
      <c r="X22" s="26" t="s">
        <v>13</v>
      </c>
      <c r="Y22" s="27"/>
      <c r="Z22" s="21" t="s">
        <v>14</v>
      </c>
      <c r="AA22" s="22"/>
      <c r="AB22" s="23"/>
    </row>
    <row r="23" spans="1:28" ht="15" customHeight="1" x14ac:dyDescent="0.25">
      <c r="A23" s="30"/>
      <c r="B23" s="2" t="s">
        <v>15</v>
      </c>
      <c r="C23" s="2" t="s">
        <v>16</v>
      </c>
      <c r="D23" s="2" t="s">
        <v>15</v>
      </c>
      <c r="E23" s="2" t="s">
        <v>16</v>
      </c>
      <c r="F23" s="2" t="s">
        <v>15</v>
      </c>
      <c r="G23" s="2" t="s">
        <v>16</v>
      </c>
      <c r="H23" s="2" t="s">
        <v>15</v>
      </c>
      <c r="I23" s="2" t="s">
        <v>16</v>
      </c>
      <c r="J23" s="2" t="s">
        <v>15</v>
      </c>
      <c r="K23" s="2" t="s">
        <v>16</v>
      </c>
      <c r="L23" s="2" t="s">
        <v>15</v>
      </c>
      <c r="M23" s="2" t="s">
        <v>16</v>
      </c>
      <c r="N23" s="2" t="s">
        <v>15</v>
      </c>
      <c r="O23" s="2" t="s">
        <v>16</v>
      </c>
      <c r="P23" s="2" t="s">
        <v>15</v>
      </c>
      <c r="Q23" s="2" t="s">
        <v>16</v>
      </c>
      <c r="R23" s="2" t="s">
        <v>15</v>
      </c>
      <c r="S23" s="2" t="s">
        <v>16</v>
      </c>
      <c r="T23" s="2" t="s">
        <v>15</v>
      </c>
      <c r="U23" s="2" t="s">
        <v>16</v>
      </c>
      <c r="V23" s="2" t="s">
        <v>15</v>
      </c>
      <c r="W23" s="2" t="s">
        <v>16</v>
      </c>
      <c r="X23" s="2" t="s">
        <v>15</v>
      </c>
      <c r="Y23" s="2" t="s">
        <v>16</v>
      </c>
      <c r="Z23" s="3" t="s">
        <v>15</v>
      </c>
      <c r="AA23" s="3" t="s">
        <v>16</v>
      </c>
      <c r="AB23" s="3" t="s">
        <v>17</v>
      </c>
    </row>
    <row r="24" spans="1:28" ht="15" customHeight="1" x14ac:dyDescent="0.25">
      <c r="A24" s="2" t="s">
        <v>25</v>
      </c>
      <c r="B24" s="4">
        <v>32</v>
      </c>
      <c r="C24" s="4">
        <f>'[1]Pq CMA 2024'!$C$11</f>
        <v>35</v>
      </c>
      <c r="D24" s="4">
        <v>32</v>
      </c>
      <c r="E24" s="5">
        <f>'[1]Pq CMA 2024'!$E$11</f>
        <v>22</v>
      </c>
      <c r="F24" s="4">
        <v>32</v>
      </c>
      <c r="G24" s="5">
        <f>'[1]Pq CMA 2024'!$G$11</f>
        <v>43</v>
      </c>
      <c r="H24" s="4">
        <v>32</v>
      </c>
      <c r="I24" s="5">
        <f>'[1]Pq CMA 2024'!$I$11</f>
        <v>42</v>
      </c>
      <c r="J24" s="4">
        <v>32</v>
      </c>
      <c r="K24" s="5">
        <f>'[1]Pq CMA 2024'!$K$11</f>
        <v>44</v>
      </c>
      <c r="L24" s="4">
        <v>32</v>
      </c>
      <c r="M24" s="5">
        <f>'[1]Pq CMA 2024'!$M$11</f>
        <v>39</v>
      </c>
      <c r="N24" s="4">
        <v>32</v>
      </c>
      <c r="O24" s="4">
        <f>'[1]Pq CMA 2ºSemestre'!$C$11</f>
        <v>47</v>
      </c>
      <c r="P24" s="4">
        <v>32</v>
      </c>
      <c r="Q24" s="5">
        <f>'[1]Pq CMA 2ºSemestre'!$E$11</f>
        <v>40</v>
      </c>
      <c r="R24" s="4">
        <v>35</v>
      </c>
      <c r="S24" s="5">
        <f>'[1]Pq CMA 2ºSemestre'!$G$11</f>
        <v>42</v>
      </c>
      <c r="T24" s="4">
        <v>35</v>
      </c>
      <c r="U24" s="4">
        <v>33</v>
      </c>
      <c r="V24" s="4">
        <v>35</v>
      </c>
      <c r="W24" s="5">
        <v>40</v>
      </c>
      <c r="X24" s="4"/>
      <c r="Y24" s="5">
        <f>'[1]Pq CMA 2ºSemestre'!$M$11</f>
        <v>0</v>
      </c>
      <c r="Z24" s="6">
        <f>B24+D24+F24+H24+J24+L24+N24+P24+R24+V24+T24+X24</f>
        <v>361</v>
      </c>
      <c r="AA24" s="6">
        <f>C24+E24+G24+I24+K24+M24+O24+Q24+S24+W24+U24+Y24</f>
        <v>427</v>
      </c>
      <c r="AB24" s="15">
        <f>(AA24/Z24-1)*100</f>
        <v>18.282548476454295</v>
      </c>
    </row>
    <row r="25" spans="1:28" ht="15" customHeight="1" x14ac:dyDescent="0.25">
      <c r="A25" s="2" t="s">
        <v>14</v>
      </c>
      <c r="B25" s="5">
        <f>SUM(B24)</f>
        <v>32</v>
      </c>
      <c r="C25" s="5">
        <f t="shared" ref="C25:Y25" si="9">SUM(C24)</f>
        <v>35</v>
      </c>
      <c r="D25" s="5">
        <f t="shared" si="9"/>
        <v>32</v>
      </c>
      <c r="E25" s="5">
        <f t="shared" si="9"/>
        <v>22</v>
      </c>
      <c r="F25" s="5">
        <f t="shared" si="9"/>
        <v>32</v>
      </c>
      <c r="G25" s="5">
        <f t="shared" si="9"/>
        <v>43</v>
      </c>
      <c r="H25" s="5">
        <f t="shared" si="9"/>
        <v>32</v>
      </c>
      <c r="I25" s="5">
        <f t="shared" si="9"/>
        <v>42</v>
      </c>
      <c r="J25" s="5">
        <f t="shared" si="9"/>
        <v>32</v>
      </c>
      <c r="K25" s="5">
        <f t="shared" si="9"/>
        <v>44</v>
      </c>
      <c r="L25" s="5">
        <f t="shared" ref="L25:N25" si="10">SUM(L24)</f>
        <v>32</v>
      </c>
      <c r="M25" s="5">
        <f t="shared" si="9"/>
        <v>39</v>
      </c>
      <c r="N25" s="5">
        <f t="shared" si="10"/>
        <v>32</v>
      </c>
      <c r="O25" s="5">
        <f t="shared" si="9"/>
        <v>47</v>
      </c>
      <c r="P25" s="5">
        <f t="shared" si="9"/>
        <v>32</v>
      </c>
      <c r="Q25" s="5">
        <f t="shared" si="9"/>
        <v>40</v>
      </c>
      <c r="R25" s="5">
        <f t="shared" ref="R25" si="11">SUM(R24)</f>
        <v>35</v>
      </c>
      <c r="S25" s="5">
        <f t="shared" si="9"/>
        <v>42</v>
      </c>
      <c r="T25" s="5">
        <f t="shared" si="9"/>
        <v>35</v>
      </c>
      <c r="U25" s="5">
        <f t="shared" si="9"/>
        <v>33</v>
      </c>
      <c r="V25" s="5">
        <v>35</v>
      </c>
      <c r="W25" s="5">
        <v>40</v>
      </c>
      <c r="X25" s="5">
        <f t="shared" si="9"/>
        <v>0</v>
      </c>
      <c r="Y25" s="5">
        <f t="shared" si="9"/>
        <v>0</v>
      </c>
      <c r="Z25" s="6">
        <f>SUM(Z24)</f>
        <v>361</v>
      </c>
      <c r="AA25" s="6">
        <f>SUM(AA24)</f>
        <v>427</v>
      </c>
      <c r="AB25" s="16">
        <f t="shared" ref="AA25:AB25" si="12">SUM(AB24)</f>
        <v>18.282548476454295</v>
      </c>
    </row>
    <row r="26" spans="1:28" ht="15" customHeight="1" x14ac:dyDescent="0.25">
      <c r="A26" s="8"/>
    </row>
    <row r="27" spans="1:28" ht="15" customHeight="1" x14ac:dyDescent="0.25">
      <c r="A27" s="28" t="s">
        <v>26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1:28" ht="15" customHeight="1" x14ac:dyDescent="0.25">
      <c r="A28" s="29"/>
      <c r="B28" s="26" t="s">
        <v>2</v>
      </c>
      <c r="C28" s="27"/>
      <c r="D28" s="26" t="s">
        <v>3</v>
      </c>
      <c r="E28" s="27"/>
      <c r="F28" s="26" t="s">
        <v>4</v>
      </c>
      <c r="G28" s="27"/>
      <c r="H28" s="26" t="s">
        <v>5</v>
      </c>
      <c r="I28" s="27"/>
      <c r="J28" s="26" t="s">
        <v>6</v>
      </c>
      <c r="K28" s="27"/>
      <c r="L28" s="26" t="s">
        <v>7</v>
      </c>
      <c r="M28" s="27"/>
      <c r="N28" s="26" t="s">
        <v>8</v>
      </c>
      <c r="O28" s="27"/>
      <c r="P28" s="26" t="s">
        <v>9</v>
      </c>
      <c r="Q28" s="27"/>
      <c r="R28" s="26" t="str">
        <f>R7</f>
        <v>Setembro</v>
      </c>
      <c r="S28" s="27"/>
      <c r="T28" s="26" t="str">
        <f>T7</f>
        <v>Outubro</v>
      </c>
      <c r="U28" s="27"/>
      <c r="V28" s="26" t="str">
        <f>V7</f>
        <v>Novembro</v>
      </c>
      <c r="W28" s="27"/>
      <c r="X28" s="26" t="s">
        <v>13</v>
      </c>
      <c r="Y28" s="27"/>
      <c r="Z28" s="21" t="s">
        <v>14</v>
      </c>
      <c r="AA28" s="22"/>
      <c r="AB28" s="23"/>
    </row>
    <row r="29" spans="1:28" ht="15" customHeight="1" x14ac:dyDescent="0.25">
      <c r="A29" s="30"/>
      <c r="B29" s="2" t="s">
        <v>15</v>
      </c>
      <c r="C29" s="2" t="s">
        <v>16</v>
      </c>
      <c r="D29" s="2" t="s">
        <v>15</v>
      </c>
      <c r="E29" s="2" t="s">
        <v>16</v>
      </c>
      <c r="F29" s="2" t="s">
        <v>15</v>
      </c>
      <c r="G29" s="2" t="s">
        <v>16</v>
      </c>
      <c r="H29" s="2" t="s">
        <v>15</v>
      </c>
      <c r="I29" s="2" t="s">
        <v>16</v>
      </c>
      <c r="J29" s="2" t="s">
        <v>15</v>
      </c>
      <c r="K29" s="2" t="s">
        <v>16</v>
      </c>
      <c r="L29" s="2" t="s">
        <v>15</v>
      </c>
      <c r="M29" s="2" t="s">
        <v>16</v>
      </c>
      <c r="N29" s="2" t="s">
        <v>15</v>
      </c>
      <c r="O29" s="2" t="s">
        <v>16</v>
      </c>
      <c r="P29" s="2" t="s">
        <v>15</v>
      </c>
      <c r="Q29" s="2" t="s">
        <v>16</v>
      </c>
      <c r="R29" s="2" t="s">
        <v>15</v>
      </c>
      <c r="S29" s="2" t="s">
        <v>16</v>
      </c>
      <c r="T29" s="2" t="str">
        <f>P29</f>
        <v>Cont.</v>
      </c>
      <c r="U29" s="2" t="str">
        <f>Q29</f>
        <v>Real.</v>
      </c>
      <c r="V29" s="2" t="str">
        <f>R29</f>
        <v>Cont.</v>
      </c>
      <c r="W29" s="2" t="str">
        <f>S29</f>
        <v>Real.</v>
      </c>
      <c r="X29" s="2" t="s">
        <v>15</v>
      </c>
      <c r="Y29" s="2" t="s">
        <v>16</v>
      </c>
      <c r="Z29" s="3" t="s">
        <v>15</v>
      </c>
      <c r="AA29" s="3" t="s">
        <v>16</v>
      </c>
      <c r="AB29" s="3" t="s">
        <v>17</v>
      </c>
    </row>
    <row r="30" spans="1:28" ht="15" customHeight="1" x14ac:dyDescent="0.25">
      <c r="A30" s="2" t="s">
        <v>27</v>
      </c>
      <c r="B30" s="4">
        <v>325</v>
      </c>
      <c r="C30" s="4">
        <f>'[1]Pq Cirurgias 2024'!$C$11</f>
        <v>362</v>
      </c>
      <c r="D30" s="4">
        <v>325</v>
      </c>
      <c r="E30" s="5">
        <f>'[1]Pq Cirurgias 2024'!$E$11</f>
        <v>239</v>
      </c>
      <c r="F30" s="4">
        <v>325</v>
      </c>
      <c r="G30" s="5">
        <f>'[1]Pq Cirurgias 2024'!$G$11</f>
        <v>322</v>
      </c>
      <c r="H30" s="4">
        <v>325</v>
      </c>
      <c r="I30" s="5">
        <f>'[1]Pq Cirurgias 2024'!$I$11</f>
        <v>317</v>
      </c>
      <c r="J30" s="4">
        <v>325</v>
      </c>
      <c r="K30" s="5">
        <f>'[1]Pq Cirurgias 2024'!$K$11</f>
        <v>384</v>
      </c>
      <c r="L30" s="4">
        <v>325</v>
      </c>
      <c r="M30" s="5">
        <f>'[1]Pq Cirurgias 2024'!$M$11</f>
        <v>329</v>
      </c>
      <c r="N30" s="4">
        <v>325</v>
      </c>
      <c r="O30" s="4">
        <f>'[1]Pq Cirurgias 2º Semestre'!$C$11</f>
        <v>355</v>
      </c>
      <c r="P30" s="4">
        <v>325</v>
      </c>
      <c r="Q30" s="5">
        <f>'[1]Pq Cirurgias 2º Semestre'!$E$11</f>
        <v>285</v>
      </c>
      <c r="R30" s="4">
        <v>333</v>
      </c>
      <c r="S30" s="5">
        <f>'[1]Pq Cirurgias 2º Semestre'!$G$11</f>
        <v>360</v>
      </c>
      <c r="T30" s="4">
        <v>333</v>
      </c>
      <c r="U30" s="4">
        <v>411</v>
      </c>
      <c r="V30" s="4">
        <v>333</v>
      </c>
      <c r="W30" s="5">
        <v>357</v>
      </c>
      <c r="X30" s="4"/>
      <c r="Y30" s="5">
        <f>'[1]Pq Cirurgias 2º Semestre'!$M$11</f>
        <v>0</v>
      </c>
      <c r="Z30" s="6">
        <f>B30+D30+F30+H30+J30+L30+N30+P30+R30+V30+T30+X30</f>
        <v>3599</v>
      </c>
      <c r="AA30" s="6">
        <f>C30+E30+G30+I30+K30+M30+O30+Q30+S30+W30+U30+Y30</f>
        <v>3721</v>
      </c>
      <c r="AB30" s="15">
        <f>(AA30/Z30-1)*100</f>
        <v>3.3898305084745672</v>
      </c>
    </row>
    <row r="31" spans="1:28" ht="15" customHeight="1" x14ac:dyDescent="0.25">
      <c r="A31" s="2" t="s">
        <v>14</v>
      </c>
      <c r="B31" s="5">
        <f>SUM(B30)</f>
        <v>325</v>
      </c>
      <c r="C31" s="5">
        <f t="shared" ref="C31:Y31" si="13">SUM(C30)</f>
        <v>362</v>
      </c>
      <c r="D31" s="5">
        <f t="shared" si="13"/>
        <v>325</v>
      </c>
      <c r="E31" s="5">
        <f t="shared" si="13"/>
        <v>239</v>
      </c>
      <c r="F31" s="5">
        <f t="shared" si="13"/>
        <v>325</v>
      </c>
      <c r="G31" s="5">
        <f t="shared" si="13"/>
        <v>322</v>
      </c>
      <c r="H31" s="5">
        <f t="shared" si="13"/>
        <v>325</v>
      </c>
      <c r="I31" s="5">
        <f t="shared" si="13"/>
        <v>317</v>
      </c>
      <c r="J31" s="5">
        <f t="shared" si="13"/>
        <v>325</v>
      </c>
      <c r="K31" s="5">
        <f t="shared" si="13"/>
        <v>384</v>
      </c>
      <c r="L31" s="5">
        <f t="shared" ref="L31:N31" si="14">SUM(L30)</f>
        <v>325</v>
      </c>
      <c r="M31" s="5">
        <f t="shared" si="13"/>
        <v>329</v>
      </c>
      <c r="N31" s="5">
        <f t="shared" si="14"/>
        <v>325</v>
      </c>
      <c r="O31" s="5">
        <f t="shared" si="13"/>
        <v>355</v>
      </c>
      <c r="P31" s="5">
        <f t="shared" si="13"/>
        <v>325</v>
      </c>
      <c r="Q31" s="5">
        <f t="shared" si="13"/>
        <v>285</v>
      </c>
      <c r="R31" s="5">
        <f t="shared" ref="R31" si="15">SUM(R30)</f>
        <v>333</v>
      </c>
      <c r="S31" s="5">
        <f t="shared" si="13"/>
        <v>360</v>
      </c>
      <c r="T31" s="5">
        <f t="shared" si="13"/>
        <v>333</v>
      </c>
      <c r="U31" s="5">
        <f t="shared" si="13"/>
        <v>411</v>
      </c>
      <c r="V31" s="5">
        <f t="shared" si="13"/>
        <v>333</v>
      </c>
      <c r="W31" s="5">
        <f t="shared" si="13"/>
        <v>357</v>
      </c>
      <c r="X31" s="5">
        <f t="shared" si="13"/>
        <v>0</v>
      </c>
      <c r="Y31" s="5">
        <f t="shared" si="13"/>
        <v>0</v>
      </c>
      <c r="Z31" s="6">
        <f>SUM(Z30)</f>
        <v>3599</v>
      </c>
      <c r="AA31" s="6">
        <f t="shared" ref="AA31" si="16">SUM(AA30)</f>
        <v>3721</v>
      </c>
      <c r="AB31" s="16">
        <f t="shared" ref="AB31" si="17">SUM(AB30)</f>
        <v>3.3898305084745672</v>
      </c>
    </row>
    <row r="32" spans="1:28" ht="15" customHeight="1" x14ac:dyDescent="0.25">
      <c r="A32" s="8"/>
    </row>
    <row r="33" spans="1:28" ht="15" customHeight="1" x14ac:dyDescent="0.25">
      <c r="A33" s="28" t="s">
        <v>28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1:28" ht="15" customHeight="1" x14ac:dyDescent="0.25">
      <c r="A34" s="29"/>
      <c r="B34" s="26" t="s">
        <v>2</v>
      </c>
      <c r="C34" s="27"/>
      <c r="D34" s="26" t="s">
        <v>3</v>
      </c>
      <c r="E34" s="27"/>
      <c r="F34" s="26" t="s">
        <v>4</v>
      </c>
      <c r="G34" s="27"/>
      <c r="H34" s="26" t="s">
        <v>5</v>
      </c>
      <c r="I34" s="27"/>
      <c r="J34" s="26" t="s">
        <v>6</v>
      </c>
      <c r="K34" s="27"/>
      <c r="L34" s="26" t="s">
        <v>7</v>
      </c>
      <c r="M34" s="27"/>
      <c r="N34" s="26" t="s">
        <v>8</v>
      </c>
      <c r="O34" s="27"/>
      <c r="P34" s="26" t="s">
        <v>9</v>
      </c>
      <c r="Q34" s="27"/>
      <c r="R34" s="26" t="str">
        <f>R15</f>
        <v>Setembro</v>
      </c>
      <c r="S34" s="27"/>
      <c r="T34" s="26" t="str">
        <f>T15</f>
        <v>Outubro</v>
      </c>
      <c r="U34" s="27"/>
      <c r="V34" s="26" t="str">
        <f>V15</f>
        <v>Novembro</v>
      </c>
      <c r="W34" s="27"/>
      <c r="X34" s="26" t="s">
        <v>13</v>
      </c>
      <c r="Y34" s="27"/>
      <c r="Z34" s="21" t="s">
        <v>14</v>
      </c>
      <c r="AA34" s="22"/>
      <c r="AB34" s="23"/>
    </row>
    <row r="35" spans="1:28" ht="15" customHeight="1" x14ac:dyDescent="0.25">
      <c r="A35" s="30"/>
      <c r="B35" s="2" t="s">
        <v>15</v>
      </c>
      <c r="C35" s="2" t="s">
        <v>16</v>
      </c>
      <c r="D35" s="2" t="s">
        <v>15</v>
      </c>
      <c r="E35" s="2" t="s">
        <v>16</v>
      </c>
      <c r="F35" s="2" t="s">
        <v>15</v>
      </c>
      <c r="G35" s="2" t="s">
        <v>16</v>
      </c>
      <c r="H35" s="2" t="s">
        <v>15</v>
      </c>
      <c r="I35" s="2" t="s">
        <v>16</v>
      </c>
      <c r="J35" s="2" t="s">
        <v>15</v>
      </c>
      <c r="K35" s="2" t="s">
        <v>16</v>
      </c>
      <c r="L35" s="2" t="s">
        <v>15</v>
      </c>
      <c r="M35" s="2" t="s">
        <v>16</v>
      </c>
      <c r="N35" s="2" t="s">
        <v>15</v>
      </c>
      <c r="O35" s="2" t="s">
        <v>16</v>
      </c>
      <c r="P35" s="2" t="s">
        <v>15</v>
      </c>
      <c r="Q35" s="2" t="s">
        <v>16</v>
      </c>
      <c r="R35" s="2" t="s">
        <v>15</v>
      </c>
      <c r="S35" s="2" t="s">
        <v>16</v>
      </c>
      <c r="T35" s="2" t="str">
        <f>P35</f>
        <v>Cont.</v>
      </c>
      <c r="U35" s="2" t="str">
        <f>Q35</f>
        <v>Real.</v>
      </c>
      <c r="V35" s="2" t="str">
        <f>R35</f>
        <v>Cont.</v>
      </c>
      <c r="W35" s="2" t="str">
        <f>S35</f>
        <v>Real.</v>
      </c>
      <c r="X35" s="2" t="s">
        <v>15</v>
      </c>
      <c r="Y35" s="2" t="s">
        <v>16</v>
      </c>
      <c r="Z35" s="3" t="s">
        <v>15</v>
      </c>
      <c r="AA35" s="3" t="s">
        <v>16</v>
      </c>
      <c r="AB35" s="3" t="s">
        <v>17</v>
      </c>
    </row>
    <row r="36" spans="1:28" ht="15" customHeight="1" x14ac:dyDescent="0.25">
      <c r="A36" s="2" t="s">
        <v>29</v>
      </c>
      <c r="B36" s="4">
        <v>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6">
        <f>B36+D36+F36+H36+J36+L36+N36+P36+R36+V36+T36+X36</f>
        <v>0</v>
      </c>
      <c r="AA36" s="6">
        <f>C36+E36+G36+I36+K36+M36+O36+Q36+S36+W36+U36+Y36</f>
        <v>0</v>
      </c>
      <c r="AB36" s="15">
        <v>0</v>
      </c>
    </row>
    <row r="37" spans="1:28" ht="15" customHeight="1" x14ac:dyDescent="0.25">
      <c r="A37" s="2" t="s">
        <v>19</v>
      </c>
      <c r="B37" s="4">
        <v>105</v>
      </c>
      <c r="C37" s="4">
        <f>'[1]Consultas Odonto 2024'!$C$12</f>
        <v>58</v>
      </c>
      <c r="D37" s="4">
        <v>105</v>
      </c>
      <c r="E37" s="5">
        <f>'[1]Consultas Odonto 2024'!$E$12</f>
        <v>74</v>
      </c>
      <c r="F37" s="4">
        <v>105</v>
      </c>
      <c r="G37" s="5">
        <f>'[1]Consultas Odonto 2024'!$G$12</f>
        <v>99</v>
      </c>
      <c r="H37" s="4">
        <v>105</v>
      </c>
      <c r="I37" s="5">
        <f>'[1]Consultas Odonto 2024'!$I$12</f>
        <v>156</v>
      </c>
      <c r="J37" s="4">
        <v>105</v>
      </c>
      <c r="K37" s="5">
        <f>'[1]Consultas Odonto 2024'!$K$12</f>
        <v>132</v>
      </c>
      <c r="L37" s="4">
        <v>105</v>
      </c>
      <c r="M37" s="5">
        <f>'[1]Consultas Odonto 2024'!$M$12</f>
        <v>125</v>
      </c>
      <c r="N37" s="4">
        <v>105</v>
      </c>
      <c r="O37" s="5">
        <f>'[1]Consultas Odonto 2º Semestre'!$C$12</f>
        <v>124</v>
      </c>
      <c r="P37" s="4">
        <v>105</v>
      </c>
      <c r="Q37" s="5">
        <f>'[1]Consultas Odonto 2º Semestre'!$E$12</f>
        <v>121</v>
      </c>
      <c r="R37" s="4">
        <v>105</v>
      </c>
      <c r="S37" s="5">
        <f>'[1]Consultas Odonto 2º Semestre'!$G$12</f>
        <v>134</v>
      </c>
      <c r="T37" s="4">
        <v>105</v>
      </c>
      <c r="U37" s="4">
        <v>129</v>
      </c>
      <c r="V37" s="4">
        <v>105</v>
      </c>
      <c r="W37" s="5">
        <v>99</v>
      </c>
      <c r="X37" s="4"/>
      <c r="Y37" s="5">
        <f>'[1]Consultas Odonto 2º Semestre'!$M$12</f>
        <v>0</v>
      </c>
      <c r="Z37" s="6">
        <f>B37+D37+F37+H37+J37+L37+N37+P37+R37+V37+T37+X37</f>
        <v>1155</v>
      </c>
      <c r="AA37" s="6">
        <f>C37+E37+G37+I37+K37+M37+O37+Q37+S37+W37+U37+Y37</f>
        <v>1251</v>
      </c>
      <c r="AB37" s="15">
        <f t="shared" ref="AB37" si="18">(AA37/Z37-1)*100</f>
        <v>8.3116883116883145</v>
      </c>
    </row>
    <row r="38" spans="1:28" ht="15" customHeight="1" x14ac:dyDescent="0.25">
      <c r="A38" s="2" t="s">
        <v>14</v>
      </c>
      <c r="B38" s="5">
        <f>SUM(B37)</f>
        <v>105</v>
      </c>
      <c r="C38" s="5">
        <f t="shared" ref="C38:Y38" si="19">SUM(C37)</f>
        <v>58</v>
      </c>
      <c r="D38" s="5">
        <f t="shared" si="19"/>
        <v>105</v>
      </c>
      <c r="E38" s="5">
        <f t="shared" si="19"/>
        <v>74</v>
      </c>
      <c r="F38" s="5">
        <f t="shared" si="19"/>
        <v>105</v>
      </c>
      <c r="G38" s="5">
        <f t="shared" si="19"/>
        <v>99</v>
      </c>
      <c r="H38" s="5">
        <f t="shared" si="19"/>
        <v>105</v>
      </c>
      <c r="I38" s="5">
        <f t="shared" si="19"/>
        <v>156</v>
      </c>
      <c r="J38" s="5">
        <f t="shared" si="19"/>
        <v>105</v>
      </c>
      <c r="K38" s="5">
        <f t="shared" si="19"/>
        <v>132</v>
      </c>
      <c r="L38" s="5">
        <f t="shared" ref="L38:N38" si="20">SUM(L37)</f>
        <v>105</v>
      </c>
      <c r="M38" s="5">
        <f t="shared" si="19"/>
        <v>125</v>
      </c>
      <c r="N38" s="5">
        <f t="shared" si="20"/>
        <v>105</v>
      </c>
      <c r="O38" s="5">
        <f t="shared" si="19"/>
        <v>124</v>
      </c>
      <c r="P38" s="5">
        <f t="shared" si="19"/>
        <v>105</v>
      </c>
      <c r="Q38" s="5">
        <f t="shared" si="19"/>
        <v>121</v>
      </c>
      <c r="R38" s="5">
        <f t="shared" ref="R38" si="21">SUM(R37)</f>
        <v>105</v>
      </c>
      <c r="S38" s="5">
        <f t="shared" si="19"/>
        <v>134</v>
      </c>
      <c r="T38" s="5">
        <f t="shared" si="19"/>
        <v>105</v>
      </c>
      <c r="U38" s="5">
        <f t="shared" si="19"/>
        <v>129</v>
      </c>
      <c r="V38" s="5">
        <f t="shared" si="19"/>
        <v>105</v>
      </c>
      <c r="W38" s="5">
        <f t="shared" si="19"/>
        <v>99</v>
      </c>
      <c r="X38" s="5">
        <f t="shared" si="19"/>
        <v>0</v>
      </c>
      <c r="Y38" s="5">
        <f t="shared" si="19"/>
        <v>0</v>
      </c>
      <c r="Z38" s="6">
        <f>SUM(Z35:Z37)</f>
        <v>1155</v>
      </c>
      <c r="AA38" s="6">
        <f>SUM(AA35:AA37)</f>
        <v>1251</v>
      </c>
      <c r="AB38" s="15">
        <f>(AA38/Z38-1)*100</f>
        <v>8.3116883116883145</v>
      </c>
    </row>
    <row r="39" spans="1:28" ht="15" customHeight="1" x14ac:dyDescent="0.25">
      <c r="A39" s="8"/>
    </row>
    <row r="40" spans="1:28" ht="15" customHeight="1" thickBot="1" x14ac:dyDescent="0.3">
      <c r="A40" s="28" t="s">
        <v>30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1:28" ht="15" customHeight="1" thickBot="1" x14ac:dyDescent="0.3">
      <c r="A41" s="29"/>
      <c r="B41" s="26" t="s">
        <v>2</v>
      </c>
      <c r="C41" s="27"/>
      <c r="D41" s="26" t="s">
        <v>3</v>
      </c>
      <c r="E41" s="27"/>
      <c r="F41" s="26" t="s">
        <v>4</v>
      </c>
      <c r="G41" s="27"/>
      <c r="H41" s="26" t="s">
        <v>5</v>
      </c>
      <c r="I41" s="27"/>
      <c r="J41" s="26" t="s">
        <v>6</v>
      </c>
      <c r="K41" s="27"/>
      <c r="L41" s="26" t="s">
        <v>7</v>
      </c>
      <c r="M41" s="27"/>
      <c r="N41" s="26" t="s">
        <v>8</v>
      </c>
      <c r="O41" s="27"/>
      <c r="P41" s="26" t="s">
        <v>9</v>
      </c>
      <c r="Q41" s="27"/>
      <c r="R41" s="26" t="str">
        <f>R7</f>
        <v>Setembro</v>
      </c>
      <c r="S41" s="27"/>
      <c r="T41" s="26" t="str">
        <f>T7</f>
        <v>Outubro</v>
      </c>
      <c r="U41" s="27"/>
      <c r="V41" s="26" t="str">
        <f>V7</f>
        <v>Novembro</v>
      </c>
      <c r="W41" s="27"/>
      <c r="X41" s="26" t="s">
        <v>13</v>
      </c>
      <c r="Y41" s="27"/>
      <c r="Z41" s="21" t="s">
        <v>14</v>
      </c>
      <c r="AA41" s="22"/>
      <c r="AB41" s="23"/>
    </row>
    <row r="42" spans="1:28" ht="15" customHeight="1" thickBot="1" x14ac:dyDescent="0.3">
      <c r="A42" s="30"/>
      <c r="B42" s="2" t="s">
        <v>15</v>
      </c>
      <c r="C42" s="2" t="s">
        <v>16</v>
      </c>
      <c r="D42" s="2" t="s">
        <v>15</v>
      </c>
      <c r="E42" s="2" t="s">
        <v>16</v>
      </c>
      <c r="F42" s="2" t="s">
        <v>15</v>
      </c>
      <c r="G42" s="2" t="s">
        <v>16</v>
      </c>
      <c r="H42" s="2" t="s">
        <v>15</v>
      </c>
      <c r="I42" s="2" t="s">
        <v>16</v>
      </c>
      <c r="J42" s="2" t="s">
        <v>15</v>
      </c>
      <c r="K42" s="2" t="s">
        <v>16</v>
      </c>
      <c r="L42" s="2" t="s">
        <v>15</v>
      </c>
      <c r="M42" s="2" t="s">
        <v>16</v>
      </c>
      <c r="N42" s="2" t="s">
        <v>15</v>
      </c>
      <c r="O42" s="2" t="s">
        <v>16</v>
      </c>
      <c r="P42" s="2" t="s">
        <v>15</v>
      </c>
      <c r="Q42" s="2" t="s">
        <v>16</v>
      </c>
      <c r="R42" s="2" t="s">
        <v>15</v>
      </c>
      <c r="S42" s="2" t="s">
        <v>16</v>
      </c>
      <c r="T42" s="2" t="s">
        <v>15</v>
      </c>
      <c r="U42" s="2" t="str">
        <f>Q42</f>
        <v>Real.</v>
      </c>
      <c r="V42" s="2" t="s">
        <v>15</v>
      </c>
      <c r="W42" s="2" t="str">
        <f>S42</f>
        <v>Real.</v>
      </c>
      <c r="X42" s="2" t="s">
        <v>15</v>
      </c>
      <c r="Y42" s="2" t="s">
        <v>16</v>
      </c>
      <c r="Z42" s="3" t="s">
        <v>15</v>
      </c>
      <c r="AA42" s="3" t="s">
        <v>16</v>
      </c>
      <c r="AB42" s="3" t="s">
        <v>17</v>
      </c>
    </row>
    <row r="43" spans="1:28" ht="15" hidden="1" customHeight="1" thickBot="1" x14ac:dyDescent="0.3">
      <c r="A43" s="2" t="s">
        <v>95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6">
        <f t="shared" ref="Z43:AA79" si="22">B43+D43+F43+H43+J43+L43+N43+P43+R43+V43+T43+X43</f>
        <v>0</v>
      </c>
      <c r="AA43" s="6">
        <f t="shared" si="22"/>
        <v>0</v>
      </c>
      <c r="AB43" s="12">
        <v>0</v>
      </c>
    </row>
    <row r="44" spans="1:28" ht="15" hidden="1" customHeight="1" thickBot="1" x14ac:dyDescent="0.3">
      <c r="A44" s="2" t="s">
        <v>96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6">
        <f t="shared" si="22"/>
        <v>0</v>
      </c>
      <c r="AA44" s="6">
        <f t="shared" si="22"/>
        <v>0</v>
      </c>
      <c r="AB44" s="12">
        <v>0</v>
      </c>
    </row>
    <row r="45" spans="1:28" ht="15" hidden="1" customHeight="1" thickBot="1" x14ac:dyDescent="0.3">
      <c r="A45" s="2" t="s">
        <v>97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6">
        <f t="shared" si="22"/>
        <v>0</v>
      </c>
      <c r="AA45" s="6">
        <f t="shared" si="22"/>
        <v>0</v>
      </c>
      <c r="AB45" s="12">
        <v>0</v>
      </c>
    </row>
    <row r="46" spans="1:28" ht="15" hidden="1" customHeight="1" thickBot="1" x14ac:dyDescent="0.3">
      <c r="A46" s="2" t="s">
        <v>98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6">
        <f t="shared" ref="Z46:Z52" si="23">B46+D46+F46+H46+J46+L46+N46+P46+R46+V46+T46+X46</f>
        <v>0</v>
      </c>
      <c r="AA46" s="6">
        <f t="shared" ref="AA46:AA52" si="24">C46+E46+G46+I46+K46+M46+O46+Q46+S46+W46+U46+Y46</f>
        <v>0</v>
      </c>
      <c r="AB46" s="12">
        <v>0</v>
      </c>
    </row>
    <row r="47" spans="1:28" ht="15" hidden="1" customHeight="1" thickBot="1" x14ac:dyDescent="0.3">
      <c r="A47" s="2" t="s">
        <v>99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6">
        <f t="shared" si="23"/>
        <v>0</v>
      </c>
      <c r="AA47" s="6">
        <f t="shared" si="24"/>
        <v>0</v>
      </c>
      <c r="AB47" s="12">
        <v>0</v>
      </c>
    </row>
    <row r="48" spans="1:28" ht="15" hidden="1" customHeight="1" thickBot="1" x14ac:dyDescent="0.3">
      <c r="A48" s="2" t="s">
        <v>100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6">
        <f t="shared" si="23"/>
        <v>0</v>
      </c>
      <c r="AA48" s="6">
        <f t="shared" si="24"/>
        <v>0</v>
      </c>
      <c r="AB48" s="12">
        <v>0</v>
      </c>
    </row>
    <row r="49" spans="1:28" ht="15" hidden="1" customHeight="1" thickBot="1" x14ac:dyDescent="0.3">
      <c r="A49" s="3" t="s">
        <v>101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6">
        <f t="shared" si="23"/>
        <v>0</v>
      </c>
      <c r="AA49" s="6">
        <f t="shared" si="24"/>
        <v>0</v>
      </c>
      <c r="AB49" s="12">
        <v>0</v>
      </c>
    </row>
    <row r="50" spans="1:28" ht="15" hidden="1" customHeight="1" thickBot="1" x14ac:dyDescent="0.3">
      <c r="A50" s="2" t="s">
        <v>102</v>
      </c>
      <c r="B50" s="4">
        <v>0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6">
        <f t="shared" si="23"/>
        <v>0</v>
      </c>
      <c r="AA50" s="6">
        <f t="shared" si="24"/>
        <v>0</v>
      </c>
      <c r="AB50" s="12">
        <v>0</v>
      </c>
    </row>
    <row r="51" spans="1:28" ht="15" hidden="1" customHeight="1" thickBot="1" x14ac:dyDescent="0.3">
      <c r="A51" s="2" t="s">
        <v>103</v>
      </c>
      <c r="B51" s="4">
        <v>0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6">
        <f t="shared" si="23"/>
        <v>0</v>
      </c>
      <c r="AA51" s="6">
        <f t="shared" si="24"/>
        <v>0</v>
      </c>
      <c r="AB51" s="12">
        <v>0</v>
      </c>
    </row>
    <row r="52" spans="1:28" ht="15" hidden="1" customHeight="1" thickBot="1" x14ac:dyDescent="0.3">
      <c r="A52" s="2" t="s">
        <v>104</v>
      </c>
      <c r="B52" s="4">
        <v>0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0</v>
      </c>
      <c r="Y52" s="4">
        <v>0</v>
      </c>
      <c r="Z52" s="6">
        <f t="shared" si="23"/>
        <v>0</v>
      </c>
      <c r="AA52" s="6">
        <f t="shared" si="24"/>
        <v>0</v>
      </c>
      <c r="AB52" s="12">
        <v>0</v>
      </c>
    </row>
    <row r="53" spans="1:28" s="11" customFormat="1" ht="15" customHeight="1" thickBot="1" x14ac:dyDescent="0.3">
      <c r="A53" s="2" t="s">
        <v>105</v>
      </c>
      <c r="B53" s="9">
        <v>250</v>
      </c>
      <c r="C53" s="9">
        <f>'[1]SADT Externo 2024'!$C$11</f>
        <v>191</v>
      </c>
      <c r="D53" s="9">
        <v>250</v>
      </c>
      <c r="E53" s="14">
        <f>'[1]SADT Externo 2024'!$E$11</f>
        <v>142</v>
      </c>
      <c r="F53" s="9">
        <v>250</v>
      </c>
      <c r="G53" s="14">
        <f>'[1]SADT Externo 2024'!$G$11</f>
        <v>177</v>
      </c>
      <c r="H53" s="9">
        <v>250</v>
      </c>
      <c r="I53" s="14">
        <f>'[1]SADT Externo 2024'!$I$11</f>
        <v>173</v>
      </c>
      <c r="J53" s="9">
        <v>250</v>
      </c>
      <c r="K53" s="14">
        <f>'[1]SADT Externo 2024'!$K$11</f>
        <v>208</v>
      </c>
      <c r="L53" s="9">
        <v>250</v>
      </c>
      <c r="M53" s="14">
        <f>'[1]SADT Externo 2024'!$M$11</f>
        <v>209</v>
      </c>
      <c r="N53" s="9">
        <v>250</v>
      </c>
      <c r="O53" s="14">
        <f>'[1]SADT Externo 2º Semestre'!$C$11</f>
        <v>201</v>
      </c>
      <c r="P53" s="9">
        <v>250</v>
      </c>
      <c r="Q53" s="5">
        <f>'[1]SADT Externo 2º Semestre'!$E$11</f>
        <v>204</v>
      </c>
      <c r="R53" s="9">
        <v>300</v>
      </c>
      <c r="S53" s="14">
        <f>'[1]SADT Externo 2º Semestre'!$G$11</f>
        <v>229</v>
      </c>
      <c r="T53" s="4">
        <v>300</v>
      </c>
      <c r="U53" s="4">
        <v>268</v>
      </c>
      <c r="V53" s="4">
        <v>300</v>
      </c>
      <c r="W53" s="5">
        <v>266</v>
      </c>
      <c r="X53" s="9"/>
      <c r="Y53" s="14">
        <f>'[1]SADT Externo 2º Semestre'!$M$11</f>
        <v>0</v>
      </c>
      <c r="Z53" s="10">
        <f>B53+D53+F53+H53+J53+L53+N53+P53+R53+V53+T53+X53</f>
        <v>2900</v>
      </c>
      <c r="AA53" s="10">
        <f>C53+E53+G53+I53+K53+M53+O53+Q53+S53+W53+U53+Y53</f>
        <v>2268</v>
      </c>
      <c r="AB53" s="15">
        <f>(AA53/Z53-1)*100</f>
        <v>-21.793103448275865</v>
      </c>
    </row>
    <row r="54" spans="1:28" ht="15" customHeight="1" thickBot="1" x14ac:dyDescent="0.3">
      <c r="A54" s="3" t="s">
        <v>106</v>
      </c>
      <c r="B54" s="12">
        <f>SUM(B53)</f>
        <v>250</v>
      </c>
      <c r="C54" s="12">
        <f t="shared" ref="C54:Y54" si="25">SUM(C53)</f>
        <v>191</v>
      </c>
      <c r="D54" s="12">
        <f t="shared" si="25"/>
        <v>250</v>
      </c>
      <c r="E54" s="12">
        <f t="shared" si="25"/>
        <v>142</v>
      </c>
      <c r="F54" s="12">
        <f t="shared" si="25"/>
        <v>250</v>
      </c>
      <c r="G54" s="12">
        <f t="shared" si="25"/>
        <v>177</v>
      </c>
      <c r="H54" s="12">
        <f t="shared" si="25"/>
        <v>250</v>
      </c>
      <c r="I54" s="12">
        <f t="shared" si="25"/>
        <v>173</v>
      </c>
      <c r="J54" s="12">
        <f t="shared" si="25"/>
        <v>250</v>
      </c>
      <c r="K54" s="12">
        <f t="shared" si="25"/>
        <v>208</v>
      </c>
      <c r="L54" s="12">
        <f t="shared" ref="L54:N54" si="26">SUM(L53)</f>
        <v>250</v>
      </c>
      <c r="M54" s="12">
        <f t="shared" si="25"/>
        <v>209</v>
      </c>
      <c r="N54" s="12">
        <f t="shared" si="26"/>
        <v>250</v>
      </c>
      <c r="O54" s="12">
        <f t="shared" si="25"/>
        <v>201</v>
      </c>
      <c r="P54" s="12">
        <f t="shared" si="25"/>
        <v>250</v>
      </c>
      <c r="Q54" s="12">
        <f t="shared" si="25"/>
        <v>204</v>
      </c>
      <c r="R54" s="12">
        <f t="shared" ref="R54" si="27">SUM(R53)</f>
        <v>300</v>
      </c>
      <c r="S54" s="12">
        <f t="shared" si="25"/>
        <v>229</v>
      </c>
      <c r="T54" s="12">
        <f t="shared" si="25"/>
        <v>300</v>
      </c>
      <c r="U54" s="12">
        <f t="shared" si="25"/>
        <v>268</v>
      </c>
      <c r="V54" s="12">
        <f t="shared" si="25"/>
        <v>300</v>
      </c>
      <c r="W54" s="12">
        <f t="shared" si="25"/>
        <v>266</v>
      </c>
      <c r="X54" s="12">
        <f t="shared" si="25"/>
        <v>0</v>
      </c>
      <c r="Y54" s="12">
        <f t="shared" si="25"/>
        <v>0</v>
      </c>
      <c r="Z54" s="6">
        <f>B54+D54+F54+H54+J54+L54+N54+P54+R54+V54+T54+X54</f>
        <v>2900</v>
      </c>
      <c r="AA54" s="6">
        <f>C54+E54+G54+I54+K54+M54+O54+Q54+S54+W54+U54+Y54</f>
        <v>2268</v>
      </c>
      <c r="AB54" s="15">
        <f>(AA54/Z54-1)*100</f>
        <v>-21.793103448275865</v>
      </c>
    </row>
    <row r="55" spans="1:28" ht="15" hidden="1" customHeight="1" thickBot="1" x14ac:dyDescent="0.3">
      <c r="A55" s="2" t="s">
        <v>107</v>
      </c>
      <c r="B55" s="4">
        <v>0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6">
        <f t="shared" si="22"/>
        <v>0</v>
      </c>
      <c r="AA55" s="6">
        <f t="shared" si="22"/>
        <v>0</v>
      </c>
      <c r="AB55" s="12">
        <v>0</v>
      </c>
    </row>
    <row r="56" spans="1:28" ht="15" hidden="1" customHeight="1" thickBot="1" x14ac:dyDescent="0.3">
      <c r="A56" s="2" t="s">
        <v>108</v>
      </c>
      <c r="B56" s="4">
        <v>0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6">
        <f t="shared" ref="Z56:Z77" si="28">B56+D56+F56+H56+J56+L56+N56+P56+R56+V56+T56+X56</f>
        <v>0</v>
      </c>
      <c r="AA56" s="6">
        <f t="shared" ref="AA56:AA77" si="29">C56+E56+G56+I56+K56+M56+O56+Q56+S56+W56+U56+Y56</f>
        <v>0</v>
      </c>
      <c r="AB56" s="12">
        <v>0</v>
      </c>
    </row>
    <row r="57" spans="1:28" ht="15" hidden="1" customHeight="1" thickBot="1" x14ac:dyDescent="0.3">
      <c r="A57" s="2" t="s">
        <v>109</v>
      </c>
      <c r="B57" s="4">
        <v>0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6">
        <f t="shared" si="28"/>
        <v>0</v>
      </c>
      <c r="AA57" s="6">
        <f t="shared" si="29"/>
        <v>0</v>
      </c>
      <c r="AB57" s="12">
        <v>0</v>
      </c>
    </row>
    <row r="58" spans="1:28" ht="15" hidden="1" customHeight="1" thickBot="1" x14ac:dyDescent="0.3">
      <c r="A58" s="3" t="s">
        <v>108</v>
      </c>
      <c r="B58" s="4">
        <v>0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6">
        <f t="shared" si="28"/>
        <v>0</v>
      </c>
      <c r="AA58" s="6">
        <f t="shared" si="29"/>
        <v>0</v>
      </c>
      <c r="AB58" s="12">
        <v>0</v>
      </c>
    </row>
    <row r="59" spans="1:28" ht="15" hidden="1" customHeight="1" thickBot="1" x14ac:dyDescent="0.3">
      <c r="A59" s="2" t="s">
        <v>110</v>
      </c>
      <c r="B59" s="4">
        <v>0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6">
        <f t="shared" si="28"/>
        <v>0</v>
      </c>
      <c r="AA59" s="6">
        <f t="shared" si="29"/>
        <v>0</v>
      </c>
      <c r="AB59" s="12">
        <v>0</v>
      </c>
    </row>
    <row r="60" spans="1:28" ht="15" hidden="1" customHeight="1" thickBot="1" x14ac:dyDescent="0.3">
      <c r="A60" s="2" t="s">
        <v>111</v>
      </c>
      <c r="B60" s="4">
        <v>0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6">
        <f t="shared" si="28"/>
        <v>0</v>
      </c>
      <c r="AA60" s="6">
        <f t="shared" si="29"/>
        <v>0</v>
      </c>
      <c r="AB60" s="12">
        <v>0</v>
      </c>
    </row>
    <row r="61" spans="1:28" ht="15" hidden="1" customHeight="1" thickBot="1" x14ac:dyDescent="0.3">
      <c r="A61" s="3" t="s">
        <v>112</v>
      </c>
      <c r="B61" s="4">
        <v>0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  <c r="Z61" s="6">
        <f t="shared" si="28"/>
        <v>0</v>
      </c>
      <c r="AA61" s="6">
        <f t="shared" si="29"/>
        <v>0</v>
      </c>
      <c r="AB61" s="12">
        <v>0</v>
      </c>
    </row>
    <row r="62" spans="1:28" ht="15" hidden="1" customHeight="1" thickBot="1" x14ac:dyDescent="0.3">
      <c r="A62" s="2" t="s">
        <v>113</v>
      </c>
      <c r="B62" s="4">
        <v>0</v>
      </c>
      <c r="C62" s="4">
        <v>0</v>
      </c>
      <c r="D62" s="4">
        <v>0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  <c r="Z62" s="6">
        <f t="shared" si="28"/>
        <v>0</v>
      </c>
      <c r="AA62" s="6">
        <f t="shared" si="29"/>
        <v>0</v>
      </c>
      <c r="AB62" s="12">
        <v>0</v>
      </c>
    </row>
    <row r="63" spans="1:28" ht="15" hidden="1" customHeight="1" thickBot="1" x14ac:dyDescent="0.3">
      <c r="A63" s="2" t="s">
        <v>52</v>
      </c>
      <c r="B63" s="4">
        <v>0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>
        <v>0</v>
      </c>
      <c r="Y63" s="4">
        <v>0</v>
      </c>
      <c r="Z63" s="6">
        <f t="shared" si="28"/>
        <v>0</v>
      </c>
      <c r="AA63" s="6">
        <f t="shared" si="29"/>
        <v>0</v>
      </c>
      <c r="AB63" s="12">
        <v>0</v>
      </c>
    </row>
    <row r="64" spans="1:28" ht="15" hidden="1" customHeight="1" thickBot="1" x14ac:dyDescent="0.3">
      <c r="A64" s="2" t="s">
        <v>114</v>
      </c>
      <c r="B64" s="4">
        <v>0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  <c r="U64" s="4">
        <v>0</v>
      </c>
      <c r="V64" s="4">
        <v>0</v>
      </c>
      <c r="W64" s="4">
        <v>0</v>
      </c>
      <c r="X64" s="4">
        <v>0</v>
      </c>
      <c r="Y64" s="4">
        <v>0</v>
      </c>
      <c r="Z64" s="6">
        <f t="shared" si="28"/>
        <v>0</v>
      </c>
      <c r="AA64" s="6">
        <f t="shared" si="29"/>
        <v>0</v>
      </c>
      <c r="AB64" s="12">
        <v>0</v>
      </c>
    </row>
    <row r="65" spans="1:29" ht="15" hidden="1" customHeight="1" thickBot="1" x14ac:dyDescent="0.3">
      <c r="A65" s="2" t="s">
        <v>115</v>
      </c>
      <c r="B65" s="4">
        <v>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6">
        <f t="shared" si="28"/>
        <v>0</v>
      </c>
      <c r="AA65" s="6">
        <f t="shared" si="29"/>
        <v>0</v>
      </c>
      <c r="AB65" s="12">
        <v>0</v>
      </c>
    </row>
    <row r="66" spans="1:29" ht="15" hidden="1" customHeight="1" thickBot="1" x14ac:dyDescent="0.3">
      <c r="A66" s="2" t="s">
        <v>116</v>
      </c>
      <c r="B66" s="4">
        <v>0</v>
      </c>
      <c r="C66" s="4">
        <v>0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  <c r="Z66" s="6">
        <f t="shared" si="28"/>
        <v>0</v>
      </c>
      <c r="AA66" s="6">
        <f t="shared" si="29"/>
        <v>0</v>
      </c>
      <c r="AB66" s="12">
        <v>0</v>
      </c>
    </row>
    <row r="67" spans="1:29" ht="15" hidden="1" customHeight="1" thickBot="1" x14ac:dyDescent="0.3">
      <c r="A67" s="3" t="s">
        <v>117</v>
      </c>
      <c r="B67" s="4">
        <v>0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>
        <v>0</v>
      </c>
      <c r="Q67" s="4">
        <v>0</v>
      </c>
      <c r="R67" s="4">
        <v>0</v>
      </c>
      <c r="S67" s="4">
        <v>0</v>
      </c>
      <c r="T67" s="4">
        <v>0</v>
      </c>
      <c r="U67" s="4">
        <v>0</v>
      </c>
      <c r="V67" s="4">
        <v>0</v>
      </c>
      <c r="W67" s="4">
        <v>0</v>
      </c>
      <c r="X67" s="4">
        <v>0</v>
      </c>
      <c r="Y67" s="4">
        <v>0</v>
      </c>
      <c r="Z67" s="6">
        <f t="shared" si="28"/>
        <v>0</v>
      </c>
      <c r="AA67" s="6">
        <f t="shared" si="29"/>
        <v>0</v>
      </c>
      <c r="AB67" s="12">
        <v>0</v>
      </c>
    </row>
    <row r="68" spans="1:29" ht="15" hidden="1" customHeight="1" thickBot="1" x14ac:dyDescent="0.3">
      <c r="A68" s="2" t="s">
        <v>118</v>
      </c>
      <c r="B68" s="4">
        <v>0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4">
        <v>0</v>
      </c>
      <c r="S68" s="4">
        <v>0</v>
      </c>
      <c r="T68" s="4">
        <v>0</v>
      </c>
      <c r="U68" s="4">
        <v>0</v>
      </c>
      <c r="V68" s="4">
        <v>0</v>
      </c>
      <c r="W68" s="4">
        <v>0</v>
      </c>
      <c r="X68" s="4">
        <v>0</v>
      </c>
      <c r="Y68" s="4">
        <v>0</v>
      </c>
      <c r="Z68" s="6">
        <f t="shared" si="28"/>
        <v>0</v>
      </c>
      <c r="AA68" s="6">
        <f t="shared" si="29"/>
        <v>0</v>
      </c>
      <c r="AB68" s="12">
        <v>0</v>
      </c>
    </row>
    <row r="69" spans="1:29" ht="15" hidden="1" customHeight="1" thickBot="1" x14ac:dyDescent="0.3">
      <c r="A69" s="2" t="s">
        <v>119</v>
      </c>
      <c r="B69" s="4">
        <v>0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>
        <v>0</v>
      </c>
      <c r="Q69" s="4">
        <v>0</v>
      </c>
      <c r="R69" s="4">
        <v>0</v>
      </c>
      <c r="S69" s="4">
        <v>0</v>
      </c>
      <c r="T69" s="4">
        <v>0</v>
      </c>
      <c r="U69" s="4">
        <v>0</v>
      </c>
      <c r="V69" s="4">
        <v>0</v>
      </c>
      <c r="W69" s="4">
        <v>0</v>
      </c>
      <c r="X69" s="4">
        <v>0</v>
      </c>
      <c r="Y69" s="4">
        <v>0</v>
      </c>
      <c r="Z69" s="6">
        <f t="shared" si="28"/>
        <v>0</v>
      </c>
      <c r="AA69" s="6">
        <f t="shared" si="29"/>
        <v>0</v>
      </c>
      <c r="AB69" s="12">
        <v>0</v>
      </c>
    </row>
    <row r="70" spans="1:29" ht="15" customHeight="1" thickBot="1" x14ac:dyDescent="0.3">
      <c r="A70" s="2" t="s">
        <v>120</v>
      </c>
      <c r="B70" s="4">
        <v>500</v>
      </c>
      <c r="C70" s="4">
        <v>514</v>
      </c>
      <c r="D70" s="4">
        <v>500</v>
      </c>
      <c r="E70" s="4">
        <v>543</v>
      </c>
      <c r="F70" s="4">
        <v>500</v>
      </c>
      <c r="G70" s="4">
        <v>569</v>
      </c>
      <c r="H70" s="4">
        <v>500</v>
      </c>
      <c r="I70" s="4">
        <v>688</v>
      </c>
      <c r="J70" s="4">
        <v>500</v>
      </c>
      <c r="K70" s="4">
        <v>678</v>
      </c>
      <c r="L70" s="4">
        <v>500</v>
      </c>
      <c r="M70" s="4">
        <v>724</v>
      </c>
      <c r="N70" s="4">
        <v>500</v>
      </c>
      <c r="O70" s="4">
        <v>752</v>
      </c>
      <c r="P70" s="4">
        <v>500</v>
      </c>
      <c r="Q70" s="4">
        <v>817</v>
      </c>
      <c r="R70" s="4">
        <v>522</v>
      </c>
      <c r="S70" s="4">
        <v>747</v>
      </c>
      <c r="T70" s="4">
        <v>522</v>
      </c>
      <c r="U70" s="4">
        <v>799</v>
      </c>
      <c r="V70" s="4">
        <v>522</v>
      </c>
      <c r="W70" s="4">
        <v>505</v>
      </c>
      <c r="X70" s="4"/>
      <c r="Y70" s="4"/>
      <c r="Z70" s="6">
        <f>B70+D70+F70+H70+J70+L70+N70+P70+R70+V70+T70+X70</f>
        <v>5566</v>
      </c>
      <c r="AA70" s="6">
        <f>C70+E70+G70+I70+K70+M70+O70+Q70+S70+W70+U70+Y70</f>
        <v>7336</v>
      </c>
      <c r="AB70" s="17">
        <f t="shared" ref="AB70:AB72" si="30">(AA70/Z70-1)*100</f>
        <v>31.800215594682001</v>
      </c>
    </row>
    <row r="71" spans="1:29" ht="15" hidden="1" customHeight="1" thickBot="1" x14ac:dyDescent="0.3">
      <c r="A71" s="2" t="s">
        <v>121</v>
      </c>
      <c r="B71" s="4">
        <v>0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/>
      <c r="N71" s="4">
        <v>0</v>
      </c>
      <c r="O71" s="4"/>
      <c r="P71" s="4">
        <v>0</v>
      </c>
      <c r="Q71" s="4"/>
      <c r="R71" s="4">
        <v>0</v>
      </c>
      <c r="S71" s="4"/>
      <c r="T71" s="4"/>
      <c r="U71" s="4"/>
      <c r="V71" s="4"/>
      <c r="W71" s="4"/>
      <c r="X71" s="4"/>
      <c r="Y71" s="4"/>
      <c r="Z71" s="6">
        <f t="shared" si="28"/>
        <v>0</v>
      </c>
      <c r="AA71" s="6">
        <f t="shared" si="29"/>
        <v>0</v>
      </c>
      <c r="AB71" s="12">
        <v>0</v>
      </c>
    </row>
    <row r="72" spans="1:29" ht="15" customHeight="1" thickBot="1" x14ac:dyDescent="0.3">
      <c r="A72" s="2" t="s">
        <v>122</v>
      </c>
      <c r="B72" s="4">
        <v>80</v>
      </c>
      <c r="C72" s="4">
        <v>48</v>
      </c>
      <c r="D72" s="4">
        <v>80</v>
      </c>
      <c r="E72" s="4">
        <v>67</v>
      </c>
      <c r="F72" s="4">
        <v>80</v>
      </c>
      <c r="G72" s="4">
        <v>68</v>
      </c>
      <c r="H72" s="4">
        <v>80</v>
      </c>
      <c r="I72" s="4">
        <v>65</v>
      </c>
      <c r="J72" s="4">
        <v>80</v>
      </c>
      <c r="K72" s="4">
        <v>80</v>
      </c>
      <c r="L72" s="4">
        <v>80</v>
      </c>
      <c r="M72" s="4">
        <v>44</v>
      </c>
      <c r="N72" s="4">
        <v>80</v>
      </c>
      <c r="O72" s="4">
        <v>59</v>
      </c>
      <c r="P72" s="4">
        <v>80</v>
      </c>
      <c r="Q72" s="4">
        <v>91</v>
      </c>
      <c r="R72" s="4">
        <v>70</v>
      </c>
      <c r="S72" s="4">
        <v>21</v>
      </c>
      <c r="T72" s="4">
        <v>70</v>
      </c>
      <c r="U72" s="4">
        <v>82</v>
      </c>
      <c r="V72" s="4">
        <v>70</v>
      </c>
      <c r="W72" s="4">
        <v>74</v>
      </c>
      <c r="X72" s="4"/>
      <c r="Y72" s="4"/>
      <c r="Z72" s="6">
        <f>B72+D72+F72+H72+J72+L72+N72+P72+R72+V72+T72+X72</f>
        <v>850</v>
      </c>
      <c r="AA72" s="6">
        <f>C72+E72+G72+I72+K72+M72+O72+Q72+S72+W72+U72+Y72</f>
        <v>699</v>
      </c>
      <c r="AB72" s="17">
        <f t="shared" si="30"/>
        <v>-17.764705882352938</v>
      </c>
    </row>
    <row r="73" spans="1:29" ht="15" hidden="1" customHeight="1" thickBot="1" x14ac:dyDescent="0.3">
      <c r="A73" s="2" t="s">
        <v>123</v>
      </c>
      <c r="B73" s="4">
        <v>0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  <c r="Q73" s="4">
        <v>0</v>
      </c>
      <c r="R73" s="4">
        <v>0</v>
      </c>
      <c r="S73" s="4">
        <v>0</v>
      </c>
      <c r="T73" s="4">
        <v>0</v>
      </c>
      <c r="U73" s="4">
        <v>0</v>
      </c>
      <c r="V73" s="4">
        <v>0</v>
      </c>
      <c r="W73" s="4">
        <v>0</v>
      </c>
      <c r="X73" s="4">
        <v>0</v>
      </c>
      <c r="Y73" s="4">
        <v>0</v>
      </c>
      <c r="Z73" s="6">
        <f t="shared" si="28"/>
        <v>0</v>
      </c>
      <c r="AA73" s="6">
        <f t="shared" si="29"/>
        <v>0</v>
      </c>
      <c r="AB73" s="12">
        <v>0</v>
      </c>
    </row>
    <row r="74" spans="1:29" ht="15" hidden="1" customHeight="1" thickBot="1" x14ac:dyDescent="0.3">
      <c r="A74" s="2" t="s">
        <v>124</v>
      </c>
      <c r="B74" s="4">
        <v>0</v>
      </c>
      <c r="C74" s="4">
        <v>0</v>
      </c>
      <c r="D74" s="4">
        <v>0</v>
      </c>
      <c r="E74" s="4">
        <v>0</v>
      </c>
      <c r="F74" s="4">
        <v>0</v>
      </c>
      <c r="G74" s="4">
        <v>0</v>
      </c>
      <c r="H74" s="4">
        <v>0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>
        <v>0</v>
      </c>
      <c r="Q74" s="4">
        <v>0</v>
      </c>
      <c r="R74" s="4">
        <v>0</v>
      </c>
      <c r="S74" s="4">
        <v>0</v>
      </c>
      <c r="T74" s="4">
        <v>0</v>
      </c>
      <c r="U74" s="4">
        <v>0</v>
      </c>
      <c r="V74" s="4">
        <v>0</v>
      </c>
      <c r="W74" s="4">
        <v>0</v>
      </c>
      <c r="X74" s="4">
        <v>0</v>
      </c>
      <c r="Y74" s="4">
        <v>0</v>
      </c>
      <c r="Z74" s="6">
        <f t="shared" si="28"/>
        <v>0</v>
      </c>
      <c r="AA74" s="6">
        <f t="shared" si="29"/>
        <v>0</v>
      </c>
      <c r="AB74" s="12">
        <v>0</v>
      </c>
    </row>
    <row r="75" spans="1:29" ht="15" hidden="1" customHeight="1" thickBot="1" x14ac:dyDescent="0.3">
      <c r="A75" s="2" t="s">
        <v>125</v>
      </c>
      <c r="B75" s="4">
        <v>0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>
        <v>0</v>
      </c>
      <c r="Q75" s="4">
        <v>0</v>
      </c>
      <c r="R75" s="4">
        <v>0</v>
      </c>
      <c r="S75" s="4">
        <v>0</v>
      </c>
      <c r="T75" s="4">
        <v>0</v>
      </c>
      <c r="U75" s="4">
        <v>0</v>
      </c>
      <c r="V75" s="4">
        <v>0</v>
      </c>
      <c r="W75" s="4">
        <v>0</v>
      </c>
      <c r="X75" s="4">
        <v>0</v>
      </c>
      <c r="Y75" s="4">
        <v>0</v>
      </c>
      <c r="Z75" s="6">
        <f t="shared" si="28"/>
        <v>0</v>
      </c>
      <c r="AA75" s="6">
        <f t="shared" si="29"/>
        <v>0</v>
      </c>
      <c r="AB75" s="12">
        <v>0</v>
      </c>
    </row>
    <row r="76" spans="1:29" ht="15" hidden="1" customHeight="1" thickBot="1" x14ac:dyDescent="0.3">
      <c r="A76" s="2" t="s">
        <v>126</v>
      </c>
      <c r="B76" s="4">
        <v>0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  <c r="S76" s="4">
        <v>0</v>
      </c>
      <c r="T76" s="4">
        <v>0</v>
      </c>
      <c r="U76" s="4">
        <v>0</v>
      </c>
      <c r="V76" s="4">
        <v>0</v>
      </c>
      <c r="W76" s="4">
        <v>0</v>
      </c>
      <c r="X76" s="4">
        <v>0</v>
      </c>
      <c r="Y76" s="4">
        <v>0</v>
      </c>
      <c r="Z76" s="6">
        <f t="shared" si="28"/>
        <v>0</v>
      </c>
      <c r="AA76" s="6">
        <f t="shared" si="29"/>
        <v>0</v>
      </c>
      <c r="AB76" s="12">
        <v>0</v>
      </c>
    </row>
    <row r="77" spans="1:29" ht="15" hidden="1" customHeight="1" thickBot="1" x14ac:dyDescent="0.3">
      <c r="A77" s="2" t="s">
        <v>127</v>
      </c>
      <c r="B77" s="4">
        <v>0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>
        <v>0</v>
      </c>
      <c r="Q77" s="4">
        <v>0</v>
      </c>
      <c r="R77" s="4">
        <v>0</v>
      </c>
      <c r="S77" s="4">
        <v>0</v>
      </c>
      <c r="T77" s="4">
        <v>0</v>
      </c>
      <c r="U77" s="4">
        <v>0</v>
      </c>
      <c r="V77" s="4">
        <v>0</v>
      </c>
      <c r="W77" s="4">
        <v>0</v>
      </c>
      <c r="X77" s="4">
        <v>0</v>
      </c>
      <c r="Y77" s="4">
        <v>0</v>
      </c>
      <c r="Z77" s="6">
        <f t="shared" si="28"/>
        <v>0</v>
      </c>
      <c r="AA77" s="6">
        <f t="shared" si="29"/>
        <v>0</v>
      </c>
      <c r="AB77" s="12">
        <v>0</v>
      </c>
    </row>
    <row r="78" spans="1:29" ht="15" customHeight="1" thickBot="1" x14ac:dyDescent="0.3">
      <c r="A78" s="2" t="s">
        <v>31</v>
      </c>
      <c r="B78" s="12">
        <f>SUM(B70+B72)</f>
        <v>580</v>
      </c>
      <c r="C78" s="12">
        <f t="shared" ref="C78:Y78" si="31">SUM(C70+C72)</f>
        <v>562</v>
      </c>
      <c r="D78" s="12">
        <f t="shared" si="31"/>
        <v>580</v>
      </c>
      <c r="E78" s="12">
        <f t="shared" si="31"/>
        <v>610</v>
      </c>
      <c r="F78" s="12">
        <f t="shared" si="31"/>
        <v>580</v>
      </c>
      <c r="G78" s="12">
        <f t="shared" si="31"/>
        <v>637</v>
      </c>
      <c r="H78" s="12">
        <f t="shared" si="31"/>
        <v>580</v>
      </c>
      <c r="I78" s="12">
        <f t="shared" si="31"/>
        <v>753</v>
      </c>
      <c r="J78" s="12">
        <f t="shared" si="31"/>
        <v>580</v>
      </c>
      <c r="K78" s="12">
        <f t="shared" si="31"/>
        <v>758</v>
      </c>
      <c r="L78" s="12">
        <f t="shared" ref="L78:N78" si="32">SUM(L70+L72)</f>
        <v>580</v>
      </c>
      <c r="M78" s="12">
        <f t="shared" si="31"/>
        <v>768</v>
      </c>
      <c r="N78" s="12">
        <f t="shared" si="32"/>
        <v>580</v>
      </c>
      <c r="O78" s="12">
        <f t="shared" si="31"/>
        <v>811</v>
      </c>
      <c r="P78" s="12">
        <f t="shared" si="31"/>
        <v>580</v>
      </c>
      <c r="Q78" s="12">
        <f t="shared" si="31"/>
        <v>908</v>
      </c>
      <c r="R78" s="12">
        <f t="shared" ref="R78" si="33">SUM(R70+R72)</f>
        <v>592</v>
      </c>
      <c r="S78" s="12">
        <f t="shared" si="31"/>
        <v>768</v>
      </c>
      <c r="T78" s="12">
        <f t="shared" si="31"/>
        <v>592</v>
      </c>
      <c r="U78" s="12">
        <f t="shared" si="31"/>
        <v>881</v>
      </c>
      <c r="V78" s="12">
        <f t="shared" si="31"/>
        <v>592</v>
      </c>
      <c r="W78" s="12">
        <f t="shared" si="31"/>
        <v>579</v>
      </c>
      <c r="X78" s="12">
        <f t="shared" si="31"/>
        <v>0</v>
      </c>
      <c r="Y78" s="12">
        <f t="shared" si="31"/>
        <v>0</v>
      </c>
      <c r="Z78" s="6">
        <f>B78+D78+F78+H78+J78+L78+N78+P78+R78+V78+T78+X78</f>
        <v>6416</v>
      </c>
      <c r="AA78" s="6">
        <f>C78+E78+G78+I78+K78+M78+O78+Q78+S78+W78+U78+Y78</f>
        <v>8035</v>
      </c>
      <c r="AB78" s="17">
        <f>(AA78/Z78-1)*100</f>
        <v>25.233790523690768</v>
      </c>
      <c r="AC78" s="7"/>
    </row>
    <row r="79" spans="1:29" ht="15" hidden="1" customHeight="1" thickBot="1" x14ac:dyDescent="0.3">
      <c r="A79" s="2" t="s">
        <v>128</v>
      </c>
      <c r="B79" s="4">
        <v>0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>
        <v>0</v>
      </c>
      <c r="Q79" s="4">
        <v>0</v>
      </c>
      <c r="R79" s="4">
        <v>0</v>
      </c>
      <c r="S79" s="4">
        <v>0</v>
      </c>
      <c r="T79" s="4">
        <v>0</v>
      </c>
      <c r="U79" s="4">
        <v>0</v>
      </c>
      <c r="V79" s="4">
        <v>0</v>
      </c>
      <c r="W79" s="4">
        <v>0</v>
      </c>
      <c r="X79" s="4">
        <v>0</v>
      </c>
      <c r="Y79" s="4">
        <v>0</v>
      </c>
      <c r="Z79" s="6">
        <f t="shared" si="22"/>
        <v>0</v>
      </c>
      <c r="AA79" s="6">
        <f t="shared" si="22"/>
        <v>0</v>
      </c>
      <c r="AB79" s="12">
        <v>0</v>
      </c>
    </row>
    <row r="80" spans="1:29" ht="15" customHeight="1" thickBot="1" x14ac:dyDescent="0.3">
      <c r="A80" s="2" t="s">
        <v>14</v>
      </c>
      <c r="B80" s="4">
        <f>B54+B78</f>
        <v>830</v>
      </c>
      <c r="C80" s="4">
        <f t="shared" ref="C80:Y80" si="34">C54+C78</f>
        <v>753</v>
      </c>
      <c r="D80" s="4">
        <f t="shared" si="34"/>
        <v>830</v>
      </c>
      <c r="E80" s="4">
        <f t="shared" si="34"/>
        <v>752</v>
      </c>
      <c r="F80" s="4">
        <f t="shared" si="34"/>
        <v>830</v>
      </c>
      <c r="G80" s="4">
        <f t="shared" si="34"/>
        <v>814</v>
      </c>
      <c r="H80" s="4">
        <f t="shared" si="34"/>
        <v>830</v>
      </c>
      <c r="I80" s="4">
        <f t="shared" si="34"/>
        <v>926</v>
      </c>
      <c r="J80" s="4">
        <f t="shared" si="34"/>
        <v>830</v>
      </c>
      <c r="K80" s="4">
        <f t="shared" si="34"/>
        <v>966</v>
      </c>
      <c r="L80" s="4">
        <f t="shared" ref="L80:N80" si="35">L54+L78</f>
        <v>830</v>
      </c>
      <c r="M80" s="4">
        <f t="shared" si="34"/>
        <v>977</v>
      </c>
      <c r="N80" s="4">
        <f t="shared" si="35"/>
        <v>830</v>
      </c>
      <c r="O80" s="4">
        <f t="shared" si="34"/>
        <v>1012</v>
      </c>
      <c r="P80" s="4">
        <f t="shared" si="34"/>
        <v>830</v>
      </c>
      <c r="Q80" s="4">
        <f t="shared" si="34"/>
        <v>1112</v>
      </c>
      <c r="R80" s="4">
        <f t="shared" ref="R80" si="36">R54+R78</f>
        <v>892</v>
      </c>
      <c r="S80" s="4">
        <f t="shared" si="34"/>
        <v>997</v>
      </c>
      <c r="T80" s="4">
        <f t="shared" si="34"/>
        <v>892</v>
      </c>
      <c r="U80" s="4">
        <f t="shared" si="34"/>
        <v>1149</v>
      </c>
      <c r="V80" s="4">
        <f t="shared" si="34"/>
        <v>892</v>
      </c>
      <c r="W80" s="4">
        <f t="shared" si="34"/>
        <v>845</v>
      </c>
      <c r="X80" s="4">
        <f t="shared" si="34"/>
        <v>0</v>
      </c>
      <c r="Y80" s="4">
        <f t="shared" si="34"/>
        <v>0</v>
      </c>
      <c r="Z80" s="6">
        <f>Z54+Z78</f>
        <v>9316</v>
      </c>
      <c r="AA80" s="6">
        <f>AA54+AA78</f>
        <v>10303</v>
      </c>
      <c r="AB80" s="15">
        <f>(AA80/Z80-1)*100</f>
        <v>10.594675826534994</v>
      </c>
    </row>
    <row r="81" spans="1:28" ht="15" customHeight="1" x14ac:dyDescent="0.25">
      <c r="A81" s="8"/>
    </row>
    <row r="82" spans="1:28" ht="15" hidden="1" customHeight="1" x14ac:dyDescent="0.25">
      <c r="A82" s="28" t="s">
        <v>32</v>
      </c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ht="15" hidden="1" customHeight="1" x14ac:dyDescent="0.25">
      <c r="A83" s="29"/>
      <c r="B83" s="26" t="s">
        <v>2</v>
      </c>
      <c r="C83" s="27"/>
      <c r="D83" s="26" t="s">
        <v>3</v>
      </c>
      <c r="E83" s="27"/>
      <c r="F83" s="26" t="s">
        <v>4</v>
      </c>
      <c r="G83" s="27"/>
      <c r="H83" s="26" t="s">
        <v>5</v>
      </c>
      <c r="I83" s="27"/>
      <c r="J83" s="26" t="s">
        <v>6</v>
      </c>
      <c r="K83" s="27"/>
      <c r="L83" s="26" t="s">
        <v>7</v>
      </c>
      <c r="M83" s="27"/>
      <c r="N83" s="26" t="s">
        <v>8</v>
      </c>
      <c r="O83" s="27"/>
      <c r="P83" s="26" t="s">
        <v>9</v>
      </c>
      <c r="Q83" s="27"/>
      <c r="R83" s="26" t="str">
        <f>R7</f>
        <v>Setembro</v>
      </c>
      <c r="S83" s="27"/>
      <c r="T83" s="26" t="str">
        <f>T7</f>
        <v>Outubro</v>
      </c>
      <c r="U83" s="27"/>
      <c r="V83" s="26" t="str">
        <f>V7</f>
        <v>Novembro</v>
      </c>
      <c r="W83" s="27"/>
      <c r="X83" s="26" t="s">
        <v>13</v>
      </c>
      <c r="Y83" s="27"/>
      <c r="Z83" s="21" t="s">
        <v>14</v>
      </c>
      <c r="AA83" s="22"/>
      <c r="AB83" s="23"/>
    </row>
    <row r="84" spans="1:28" ht="15" hidden="1" customHeight="1" x14ac:dyDescent="0.25">
      <c r="A84" s="30"/>
      <c r="B84" s="2" t="s">
        <v>15</v>
      </c>
      <c r="C84" s="2" t="s">
        <v>16</v>
      </c>
      <c r="D84" s="2" t="s">
        <v>15</v>
      </c>
      <c r="E84" s="2" t="s">
        <v>16</v>
      </c>
      <c r="F84" s="2" t="s">
        <v>15</v>
      </c>
      <c r="G84" s="2" t="s">
        <v>16</v>
      </c>
      <c r="H84" s="2" t="s">
        <v>15</v>
      </c>
      <c r="I84" s="2" t="s">
        <v>16</v>
      </c>
      <c r="J84" s="2" t="s">
        <v>15</v>
      </c>
      <c r="K84" s="2" t="s">
        <v>16</v>
      </c>
      <c r="L84" s="2" t="s">
        <v>15</v>
      </c>
      <c r="M84" s="2" t="s">
        <v>16</v>
      </c>
      <c r="N84" s="2" t="s">
        <v>15</v>
      </c>
      <c r="O84" s="2" t="s">
        <v>16</v>
      </c>
      <c r="P84" s="2" t="s">
        <v>15</v>
      </c>
      <c r="Q84" s="2" t="s">
        <v>16</v>
      </c>
      <c r="R84" s="2" t="s">
        <v>15</v>
      </c>
      <c r="S84" s="2" t="s">
        <v>16</v>
      </c>
      <c r="T84" s="2" t="str">
        <f>P84</f>
        <v>Cont.</v>
      </c>
      <c r="U84" s="2" t="str">
        <f>Q84</f>
        <v>Real.</v>
      </c>
      <c r="V84" s="2" t="str">
        <f>R84</f>
        <v>Cont.</v>
      </c>
      <c r="W84" s="2" t="str">
        <f>S84</f>
        <v>Real.</v>
      </c>
      <c r="X84" s="2" t="s">
        <v>15</v>
      </c>
      <c r="Y84" s="2" t="s">
        <v>16</v>
      </c>
      <c r="Z84" s="3" t="s">
        <v>15</v>
      </c>
      <c r="AA84" s="3" t="s">
        <v>16</v>
      </c>
      <c r="AB84" s="3" t="s">
        <v>17</v>
      </c>
    </row>
    <row r="85" spans="1:28" ht="15" hidden="1" customHeight="1" x14ac:dyDescent="0.25">
      <c r="A85" s="2" t="s">
        <v>33</v>
      </c>
      <c r="B85" s="4">
        <v>0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  <c r="J85" s="4">
        <v>0</v>
      </c>
      <c r="K85" s="4">
        <v>0</v>
      </c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6">
        <f t="shared" ref="Z85:AA93" si="37">B85+D85+F85+H85+J85+L85+N85+P85+R85+V85+T85+X85</f>
        <v>0</v>
      </c>
      <c r="AA85" s="6">
        <f t="shared" si="37"/>
        <v>0</v>
      </c>
      <c r="AB85" s="12">
        <v>0</v>
      </c>
    </row>
    <row r="86" spans="1:28" ht="15" hidden="1" customHeight="1" x14ac:dyDescent="0.25">
      <c r="A86" s="2" t="s">
        <v>34</v>
      </c>
      <c r="B86" s="4">
        <v>0</v>
      </c>
      <c r="C86" s="4">
        <v>0</v>
      </c>
      <c r="D86" s="4">
        <v>0</v>
      </c>
      <c r="E86" s="4">
        <v>0</v>
      </c>
      <c r="F86" s="4">
        <v>0</v>
      </c>
      <c r="G86" s="4">
        <v>0</v>
      </c>
      <c r="H86" s="4">
        <v>0</v>
      </c>
      <c r="I86" s="4">
        <v>0</v>
      </c>
      <c r="J86" s="4">
        <v>0</v>
      </c>
      <c r="K86" s="4">
        <v>0</v>
      </c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6">
        <f t="shared" si="37"/>
        <v>0</v>
      </c>
      <c r="AA86" s="6">
        <f t="shared" si="37"/>
        <v>0</v>
      </c>
      <c r="AB86" s="12">
        <v>0</v>
      </c>
    </row>
    <row r="87" spans="1:28" ht="15" hidden="1" customHeight="1" x14ac:dyDescent="0.25">
      <c r="A87" s="2" t="s">
        <v>35</v>
      </c>
      <c r="B87" s="4">
        <v>0</v>
      </c>
      <c r="C87" s="4">
        <v>0</v>
      </c>
      <c r="D87" s="4">
        <v>0</v>
      </c>
      <c r="E87" s="4">
        <v>0</v>
      </c>
      <c r="F87" s="4">
        <v>0</v>
      </c>
      <c r="G87" s="4">
        <v>0</v>
      </c>
      <c r="H87" s="4">
        <v>0</v>
      </c>
      <c r="I87" s="4">
        <v>0</v>
      </c>
      <c r="J87" s="4">
        <v>0</v>
      </c>
      <c r="K87" s="4">
        <v>0</v>
      </c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6">
        <f t="shared" si="37"/>
        <v>0</v>
      </c>
      <c r="AA87" s="6">
        <f t="shared" si="37"/>
        <v>0</v>
      </c>
      <c r="AB87" s="12">
        <v>0</v>
      </c>
    </row>
    <row r="88" spans="1:28" ht="15" hidden="1" customHeight="1" x14ac:dyDescent="0.25">
      <c r="A88" s="2" t="s">
        <v>36</v>
      </c>
      <c r="B88" s="4">
        <v>0</v>
      </c>
      <c r="C88" s="4">
        <v>0</v>
      </c>
      <c r="D88" s="4">
        <v>0</v>
      </c>
      <c r="E88" s="4">
        <v>0</v>
      </c>
      <c r="F88" s="4">
        <v>0</v>
      </c>
      <c r="G88" s="4">
        <v>0</v>
      </c>
      <c r="H88" s="4">
        <v>0</v>
      </c>
      <c r="I88" s="4">
        <v>0</v>
      </c>
      <c r="J88" s="4">
        <v>0</v>
      </c>
      <c r="K88" s="4">
        <v>0</v>
      </c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6">
        <f t="shared" si="37"/>
        <v>0</v>
      </c>
      <c r="AA88" s="6">
        <f t="shared" si="37"/>
        <v>0</v>
      </c>
      <c r="AB88" s="12">
        <v>0</v>
      </c>
    </row>
    <row r="89" spans="1:28" ht="15" hidden="1" customHeight="1" x14ac:dyDescent="0.25">
      <c r="A89" s="2" t="s">
        <v>37</v>
      </c>
      <c r="B89" s="4">
        <v>0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  <c r="J89" s="4">
        <v>0</v>
      </c>
      <c r="K89" s="4">
        <v>0</v>
      </c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6">
        <f t="shared" si="37"/>
        <v>0</v>
      </c>
      <c r="AA89" s="6">
        <f t="shared" si="37"/>
        <v>0</v>
      </c>
      <c r="AB89" s="12">
        <v>0</v>
      </c>
    </row>
    <row r="90" spans="1:28" ht="15" hidden="1" customHeight="1" x14ac:dyDescent="0.25">
      <c r="A90" s="2" t="s">
        <v>38</v>
      </c>
      <c r="B90" s="4">
        <v>0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  <c r="J90" s="4">
        <v>0</v>
      </c>
      <c r="K90" s="4">
        <v>0</v>
      </c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6">
        <f t="shared" si="37"/>
        <v>0</v>
      </c>
      <c r="AA90" s="6">
        <f t="shared" si="37"/>
        <v>0</v>
      </c>
      <c r="AB90" s="12">
        <v>0</v>
      </c>
    </row>
    <row r="91" spans="1:28" ht="15" hidden="1" customHeight="1" x14ac:dyDescent="0.25">
      <c r="A91" s="2" t="s">
        <v>39</v>
      </c>
      <c r="B91" s="4">
        <v>0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  <c r="J91" s="4">
        <v>0</v>
      </c>
      <c r="K91" s="4">
        <v>0</v>
      </c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6">
        <f t="shared" si="37"/>
        <v>0</v>
      </c>
      <c r="AA91" s="6">
        <f t="shared" si="37"/>
        <v>0</v>
      </c>
      <c r="AB91" s="12">
        <v>0</v>
      </c>
    </row>
    <row r="92" spans="1:28" ht="15" hidden="1" customHeight="1" x14ac:dyDescent="0.25">
      <c r="A92" s="2" t="s">
        <v>40</v>
      </c>
      <c r="B92" s="4">
        <v>0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  <c r="J92" s="4">
        <v>0</v>
      </c>
      <c r="K92" s="4">
        <v>0</v>
      </c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6">
        <f t="shared" si="37"/>
        <v>0</v>
      </c>
      <c r="AA92" s="6">
        <f t="shared" si="37"/>
        <v>0</v>
      </c>
      <c r="AB92" s="12">
        <v>0</v>
      </c>
    </row>
    <row r="93" spans="1:28" ht="15" hidden="1" customHeight="1" x14ac:dyDescent="0.25">
      <c r="A93" s="2" t="s">
        <v>41</v>
      </c>
      <c r="B93" s="4">
        <v>0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  <c r="R93" s="4">
        <v>0</v>
      </c>
      <c r="S93" s="4">
        <v>0</v>
      </c>
      <c r="T93" s="4">
        <v>0</v>
      </c>
      <c r="U93" s="4">
        <v>0</v>
      </c>
      <c r="V93" s="4">
        <v>0</v>
      </c>
      <c r="W93" s="4">
        <v>0</v>
      </c>
      <c r="X93" s="4">
        <v>0</v>
      </c>
      <c r="Y93" s="4">
        <v>0</v>
      </c>
      <c r="Z93" s="6">
        <f t="shared" si="37"/>
        <v>0</v>
      </c>
      <c r="AA93" s="6">
        <f t="shared" si="37"/>
        <v>0</v>
      </c>
      <c r="AB93" s="12">
        <v>0</v>
      </c>
    </row>
    <row r="94" spans="1:28" ht="15" hidden="1" customHeight="1" x14ac:dyDescent="0.25">
      <c r="A94" s="8"/>
    </row>
    <row r="95" spans="1:28" ht="15" hidden="1" customHeight="1" x14ac:dyDescent="0.25">
      <c r="A95" s="28" t="s">
        <v>42</v>
      </c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ht="15" hidden="1" customHeight="1" x14ac:dyDescent="0.25">
      <c r="A96" s="29"/>
      <c r="B96" s="26" t="s">
        <v>2</v>
      </c>
      <c r="C96" s="27"/>
      <c r="D96" s="26" t="s">
        <v>3</v>
      </c>
      <c r="E96" s="27"/>
      <c r="F96" s="26" t="s">
        <v>4</v>
      </c>
      <c r="G96" s="27"/>
      <c r="H96" s="26" t="s">
        <v>5</v>
      </c>
      <c r="I96" s="27"/>
      <c r="J96" s="26" t="s">
        <v>6</v>
      </c>
      <c r="K96" s="27"/>
      <c r="L96" s="26" t="s">
        <v>7</v>
      </c>
      <c r="M96" s="27"/>
      <c r="N96" s="26" t="s">
        <v>8</v>
      </c>
      <c r="O96" s="27"/>
      <c r="P96" s="26" t="s">
        <v>9</v>
      </c>
      <c r="Q96" s="27"/>
      <c r="R96" s="26" t="str">
        <f>R7</f>
        <v>Setembro</v>
      </c>
      <c r="S96" s="27"/>
      <c r="T96" s="26" t="str">
        <f>T7</f>
        <v>Outubro</v>
      </c>
      <c r="U96" s="27"/>
      <c r="V96" s="26" t="str">
        <f>V7</f>
        <v>Novembro</v>
      </c>
      <c r="W96" s="27"/>
      <c r="X96" s="26" t="s">
        <v>13</v>
      </c>
      <c r="Y96" s="27"/>
      <c r="Z96" s="21" t="s">
        <v>14</v>
      </c>
      <c r="AA96" s="22"/>
      <c r="AB96" s="23"/>
    </row>
    <row r="97" spans="1:28" ht="15" hidden="1" customHeight="1" x14ac:dyDescent="0.25">
      <c r="A97" s="30"/>
      <c r="B97" s="2" t="s">
        <v>15</v>
      </c>
      <c r="C97" s="2" t="s">
        <v>16</v>
      </c>
      <c r="D97" s="2" t="s">
        <v>15</v>
      </c>
      <c r="E97" s="2" t="s">
        <v>16</v>
      </c>
      <c r="F97" s="2" t="s">
        <v>15</v>
      </c>
      <c r="G97" s="2" t="s">
        <v>16</v>
      </c>
      <c r="H97" s="2" t="s">
        <v>15</v>
      </c>
      <c r="I97" s="2" t="s">
        <v>16</v>
      </c>
      <c r="J97" s="2" t="s">
        <v>15</v>
      </c>
      <c r="K97" s="2" t="s">
        <v>16</v>
      </c>
      <c r="L97" s="2" t="s">
        <v>15</v>
      </c>
      <c r="M97" s="2" t="s">
        <v>16</v>
      </c>
      <c r="N97" s="2" t="s">
        <v>15</v>
      </c>
      <c r="O97" s="2" t="s">
        <v>16</v>
      </c>
      <c r="P97" s="2" t="s">
        <v>15</v>
      </c>
      <c r="Q97" s="2" t="s">
        <v>16</v>
      </c>
      <c r="R97" s="2" t="s">
        <v>15</v>
      </c>
      <c r="S97" s="2" t="s">
        <v>16</v>
      </c>
      <c r="T97" s="2" t="str">
        <f>P97</f>
        <v>Cont.</v>
      </c>
      <c r="U97" s="2" t="str">
        <f>Q97</f>
        <v>Real.</v>
      </c>
      <c r="V97" s="2" t="str">
        <f>R97</f>
        <v>Cont.</v>
      </c>
      <c r="W97" s="2" t="str">
        <f>S97</f>
        <v>Real.</v>
      </c>
      <c r="X97" s="2" t="s">
        <v>15</v>
      </c>
      <c r="Y97" s="2" t="s">
        <v>16</v>
      </c>
      <c r="Z97" s="3" t="s">
        <v>15</v>
      </c>
      <c r="AA97" s="3" t="s">
        <v>16</v>
      </c>
      <c r="AB97" s="3" t="s">
        <v>17</v>
      </c>
    </row>
    <row r="98" spans="1:28" ht="15" hidden="1" customHeight="1" x14ac:dyDescent="0.25">
      <c r="A98" s="2" t="s">
        <v>43</v>
      </c>
      <c r="B98" s="4">
        <v>0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  <c r="J98" s="4">
        <v>0</v>
      </c>
      <c r="K98" s="4">
        <v>0</v>
      </c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6">
        <f t="shared" ref="Z98:AA100" si="38">B98+D98+F98+H98+J98+L98+N98+P98+R98+V98+T98+X98</f>
        <v>0</v>
      </c>
      <c r="AA98" s="6">
        <f t="shared" si="38"/>
        <v>0</v>
      </c>
      <c r="AB98" s="12">
        <v>0</v>
      </c>
    </row>
    <row r="99" spans="1:28" ht="15" hidden="1" customHeight="1" x14ac:dyDescent="0.25">
      <c r="A99" s="2" t="s">
        <v>44</v>
      </c>
      <c r="B99" s="4">
        <v>0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  <c r="J99" s="4">
        <v>0</v>
      </c>
      <c r="K99" s="4">
        <v>0</v>
      </c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6">
        <f t="shared" si="38"/>
        <v>0</v>
      </c>
      <c r="AA99" s="6">
        <f t="shared" si="38"/>
        <v>0</v>
      </c>
      <c r="AB99" s="12">
        <v>0</v>
      </c>
    </row>
    <row r="100" spans="1:28" ht="15" hidden="1" customHeight="1" x14ac:dyDescent="0.25">
      <c r="A100" s="2" t="s">
        <v>14</v>
      </c>
      <c r="B100" s="4">
        <v>0</v>
      </c>
      <c r="C100" s="4">
        <v>0</v>
      </c>
      <c r="D100" s="4">
        <v>0</v>
      </c>
      <c r="E100" s="4">
        <v>0</v>
      </c>
      <c r="F100" s="4">
        <v>0</v>
      </c>
      <c r="G100" s="4">
        <v>0</v>
      </c>
      <c r="H100" s="4">
        <v>0</v>
      </c>
      <c r="I100" s="4">
        <v>0</v>
      </c>
      <c r="J100" s="4">
        <v>0</v>
      </c>
      <c r="K100" s="4">
        <v>0</v>
      </c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6">
        <f t="shared" si="38"/>
        <v>0</v>
      </c>
      <c r="AA100" s="6">
        <f t="shared" si="38"/>
        <v>0</v>
      </c>
      <c r="AB100" s="12">
        <v>0</v>
      </c>
    </row>
    <row r="101" spans="1:28" ht="15" hidden="1" customHeight="1" x14ac:dyDescent="0.25">
      <c r="A101" s="8"/>
    </row>
    <row r="102" spans="1:28" ht="15" customHeight="1" thickBot="1" x14ac:dyDescent="0.3">
      <c r="A102" s="28" t="s">
        <v>45</v>
      </c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spans="1:28" ht="15" customHeight="1" thickBot="1" x14ac:dyDescent="0.3">
      <c r="A103" s="29"/>
      <c r="B103" s="26" t="s">
        <v>2</v>
      </c>
      <c r="C103" s="27"/>
      <c r="D103" s="26" t="s">
        <v>3</v>
      </c>
      <c r="E103" s="27"/>
      <c r="F103" s="26" t="s">
        <v>4</v>
      </c>
      <c r="G103" s="27"/>
      <c r="H103" s="26" t="s">
        <v>5</v>
      </c>
      <c r="I103" s="27"/>
      <c r="J103" s="26" t="s">
        <v>6</v>
      </c>
      <c r="K103" s="27"/>
      <c r="L103" s="26" t="s">
        <v>7</v>
      </c>
      <c r="M103" s="27"/>
      <c r="N103" s="26" t="s">
        <v>8</v>
      </c>
      <c r="O103" s="27"/>
      <c r="P103" s="26" t="s">
        <v>9</v>
      </c>
      <c r="Q103" s="27"/>
      <c r="R103" s="26" t="str">
        <f>R7</f>
        <v>Setembro</v>
      </c>
      <c r="S103" s="27"/>
      <c r="T103" s="26" t="str">
        <f>T7</f>
        <v>Outubro</v>
      </c>
      <c r="U103" s="27"/>
      <c r="V103" s="26" t="str">
        <f>V7</f>
        <v>Novembro</v>
      </c>
      <c r="W103" s="27"/>
      <c r="X103" s="26" t="s">
        <v>13</v>
      </c>
      <c r="Y103" s="27"/>
      <c r="Z103" s="21" t="s">
        <v>14</v>
      </c>
      <c r="AA103" s="22"/>
      <c r="AB103" s="23"/>
    </row>
    <row r="104" spans="1:28" ht="15" customHeight="1" x14ac:dyDescent="0.25">
      <c r="A104" s="30"/>
      <c r="B104" s="2" t="s">
        <v>15</v>
      </c>
      <c r="C104" s="2" t="s">
        <v>16</v>
      </c>
      <c r="D104" s="2" t="s">
        <v>15</v>
      </c>
      <c r="E104" s="2" t="s">
        <v>16</v>
      </c>
      <c r="F104" s="2" t="s">
        <v>15</v>
      </c>
      <c r="G104" s="2" t="s">
        <v>16</v>
      </c>
      <c r="H104" s="2" t="s">
        <v>15</v>
      </c>
      <c r="I104" s="2" t="s">
        <v>16</v>
      </c>
      <c r="J104" s="2" t="s">
        <v>15</v>
      </c>
      <c r="K104" s="2" t="s">
        <v>16</v>
      </c>
      <c r="L104" s="2" t="s">
        <v>15</v>
      </c>
      <c r="M104" s="2" t="s">
        <v>16</v>
      </c>
      <c r="N104" s="2" t="s">
        <v>15</v>
      </c>
      <c r="O104" s="2" t="s">
        <v>16</v>
      </c>
      <c r="P104" s="2" t="s">
        <v>15</v>
      </c>
      <c r="Q104" s="2" t="s">
        <v>16</v>
      </c>
      <c r="R104" s="2" t="s">
        <v>15</v>
      </c>
      <c r="S104" s="2" t="s">
        <v>16</v>
      </c>
      <c r="T104" s="2" t="str">
        <f>P104</f>
        <v>Cont.</v>
      </c>
      <c r="U104" s="2" t="str">
        <f>Q104</f>
        <v>Real.</v>
      </c>
      <c r="V104" s="2" t="str">
        <f>R104</f>
        <v>Cont.</v>
      </c>
      <c r="W104" s="2" t="str">
        <f>S104</f>
        <v>Real.</v>
      </c>
      <c r="X104" s="2" t="s">
        <v>15</v>
      </c>
      <c r="Y104" s="2" t="s">
        <v>16</v>
      </c>
      <c r="Z104" s="3" t="s">
        <v>15</v>
      </c>
      <c r="AA104" s="3" t="s">
        <v>16</v>
      </c>
      <c r="AB104" s="3" t="s">
        <v>17</v>
      </c>
    </row>
    <row r="105" spans="1:28" ht="15" customHeight="1" x14ac:dyDescent="0.25">
      <c r="A105" s="2" t="s">
        <v>46</v>
      </c>
      <c r="B105" s="4">
        <v>20</v>
      </c>
      <c r="C105" s="4">
        <v>0</v>
      </c>
      <c r="D105" s="4">
        <v>20</v>
      </c>
      <c r="E105" s="4">
        <v>0</v>
      </c>
      <c r="F105" s="4">
        <v>20</v>
      </c>
      <c r="G105" s="4">
        <v>0</v>
      </c>
      <c r="H105" s="4">
        <v>20</v>
      </c>
      <c r="I105" s="4">
        <v>0</v>
      </c>
      <c r="J105" s="4">
        <v>20</v>
      </c>
      <c r="K105" s="4">
        <v>0</v>
      </c>
      <c r="L105" s="4">
        <v>20</v>
      </c>
      <c r="M105" s="4">
        <v>0</v>
      </c>
      <c r="N105" s="4">
        <v>20</v>
      </c>
      <c r="O105" s="4">
        <v>0</v>
      </c>
      <c r="P105" s="4">
        <v>20</v>
      </c>
      <c r="Q105" s="4">
        <v>0</v>
      </c>
      <c r="R105" s="4">
        <v>20</v>
      </c>
      <c r="S105" s="4">
        <v>0</v>
      </c>
      <c r="T105" s="4">
        <v>20</v>
      </c>
      <c r="U105" s="4">
        <v>0</v>
      </c>
      <c r="V105" s="4">
        <v>20</v>
      </c>
      <c r="W105" s="4">
        <v>0</v>
      </c>
      <c r="X105" s="4"/>
      <c r="Y105" s="4"/>
      <c r="Z105" s="6">
        <f>B105+D105+F105+H105+J105+L105+N105+P105+R105+V105+T105+X105</f>
        <v>220</v>
      </c>
      <c r="AA105" s="6">
        <f>C105+E105+G105+I105+K105+M105+O105+Q105+S105+W105+U105+Y105</f>
        <v>0</v>
      </c>
      <c r="AB105" s="12">
        <f>(AA105/Z105-1)*100</f>
        <v>-100</v>
      </c>
    </row>
    <row r="106" spans="1:28" ht="15" customHeight="1" x14ac:dyDescent="0.25">
      <c r="A106" s="8"/>
    </row>
    <row r="107" spans="1:28" ht="15" customHeight="1" x14ac:dyDescent="0.25">
      <c r="A107" s="28" t="s">
        <v>47</v>
      </c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</row>
    <row r="108" spans="1:28" ht="15" customHeight="1" x14ac:dyDescent="0.25">
      <c r="A108" s="29"/>
      <c r="B108" s="26" t="s">
        <v>2</v>
      </c>
      <c r="C108" s="27"/>
      <c r="D108" s="26" t="s">
        <v>3</v>
      </c>
      <c r="E108" s="27"/>
      <c r="F108" s="26" t="s">
        <v>4</v>
      </c>
      <c r="G108" s="27"/>
      <c r="H108" s="26" t="s">
        <v>5</v>
      </c>
      <c r="I108" s="27"/>
      <c r="J108" s="26" t="s">
        <v>6</v>
      </c>
      <c r="K108" s="27"/>
      <c r="L108" s="26" t="s">
        <v>7</v>
      </c>
      <c r="M108" s="27"/>
      <c r="N108" s="26" t="s">
        <v>8</v>
      </c>
      <c r="O108" s="27"/>
      <c r="P108" s="26" t="s">
        <v>9</v>
      </c>
      <c r="Q108" s="27"/>
      <c r="R108" s="26" t="str">
        <f>R7</f>
        <v>Setembro</v>
      </c>
      <c r="S108" s="27"/>
      <c r="T108" s="26" t="str">
        <f>T7</f>
        <v>Outubro</v>
      </c>
      <c r="U108" s="27"/>
      <c r="V108" s="26" t="str">
        <f>V7</f>
        <v>Novembro</v>
      </c>
      <c r="W108" s="27"/>
      <c r="X108" s="26" t="s">
        <v>13</v>
      </c>
      <c r="Y108" s="27"/>
      <c r="Z108" s="21" t="s">
        <v>14</v>
      </c>
      <c r="AA108" s="22"/>
      <c r="AB108" s="23"/>
    </row>
    <row r="109" spans="1:28" ht="15" customHeight="1" thickBot="1" x14ac:dyDescent="0.3">
      <c r="A109" s="30"/>
      <c r="B109" s="2" t="s">
        <v>15</v>
      </c>
      <c r="C109" s="2" t="s">
        <v>16</v>
      </c>
      <c r="D109" s="2" t="s">
        <v>15</v>
      </c>
      <c r="E109" s="2" t="s">
        <v>16</v>
      </c>
      <c r="F109" s="2" t="s">
        <v>15</v>
      </c>
      <c r="G109" s="2" t="s">
        <v>16</v>
      </c>
      <c r="H109" s="2" t="s">
        <v>15</v>
      </c>
      <c r="I109" s="2" t="s">
        <v>16</v>
      </c>
      <c r="J109" s="2" t="s">
        <v>15</v>
      </c>
      <c r="K109" s="2" t="s">
        <v>16</v>
      </c>
      <c r="L109" s="2" t="s">
        <v>15</v>
      </c>
      <c r="M109" s="2" t="s">
        <v>16</v>
      </c>
      <c r="N109" s="2" t="s">
        <v>15</v>
      </c>
      <c r="O109" s="2" t="s">
        <v>16</v>
      </c>
      <c r="P109" s="2" t="s">
        <v>15</v>
      </c>
      <c r="Q109" s="2" t="s">
        <v>16</v>
      </c>
      <c r="R109" s="2" t="s">
        <v>15</v>
      </c>
      <c r="S109" s="2" t="s">
        <v>16</v>
      </c>
      <c r="T109" s="2" t="s">
        <v>15</v>
      </c>
      <c r="U109" s="2" t="s">
        <v>16</v>
      </c>
      <c r="V109" s="2" t="s">
        <v>15</v>
      </c>
      <c r="W109" s="2" t="s">
        <v>16</v>
      </c>
      <c r="X109" s="2" t="s">
        <v>15</v>
      </c>
      <c r="Y109" s="2" t="s">
        <v>16</v>
      </c>
      <c r="Z109" s="3" t="s">
        <v>15</v>
      </c>
      <c r="AA109" s="3" t="s">
        <v>16</v>
      </c>
      <c r="AB109" s="3" t="s">
        <v>17</v>
      </c>
    </row>
    <row r="110" spans="1:28" ht="15" customHeight="1" thickBot="1" x14ac:dyDescent="0.3">
      <c r="A110" s="2" t="s">
        <v>22</v>
      </c>
      <c r="B110" s="4">
        <v>0</v>
      </c>
      <c r="C110" s="4">
        <v>39</v>
      </c>
      <c r="D110" s="4">
        <v>0</v>
      </c>
      <c r="E110" s="4">
        <v>34</v>
      </c>
      <c r="F110" s="4">
        <v>0</v>
      </c>
      <c r="G110" s="4">
        <v>25</v>
      </c>
      <c r="H110" s="4">
        <v>0</v>
      </c>
      <c r="I110" s="4">
        <v>39</v>
      </c>
      <c r="J110" s="4">
        <v>0</v>
      </c>
      <c r="K110" s="4">
        <v>36</v>
      </c>
      <c r="L110" s="4">
        <v>0</v>
      </c>
      <c r="M110" s="4">
        <v>50</v>
      </c>
      <c r="N110" s="4">
        <v>0</v>
      </c>
      <c r="O110" s="4">
        <v>33</v>
      </c>
      <c r="P110" s="4">
        <v>0</v>
      </c>
      <c r="Q110" s="4">
        <v>67</v>
      </c>
      <c r="R110" s="4">
        <v>0</v>
      </c>
      <c r="S110" s="4">
        <v>46</v>
      </c>
      <c r="T110" s="4">
        <v>0</v>
      </c>
      <c r="U110" s="4">
        <v>33</v>
      </c>
      <c r="V110" s="4">
        <v>0</v>
      </c>
      <c r="W110" s="4">
        <v>35</v>
      </c>
      <c r="X110" s="4"/>
      <c r="Y110" s="4"/>
      <c r="Z110" s="6">
        <f>B110+D110+F110+H110+J110+L110+N110+P110+R110+V110+T110+X110</f>
        <v>0</v>
      </c>
      <c r="AA110" s="6">
        <f>C110+E110+G110+I110+K110+M110+O110+Q110+S110+W110+U110+Y110</f>
        <v>437</v>
      </c>
      <c r="AB110" s="17">
        <v>0</v>
      </c>
    </row>
    <row r="111" spans="1:28" ht="15" customHeight="1" thickBot="1" x14ac:dyDescent="0.3">
      <c r="A111" s="2" t="s">
        <v>23</v>
      </c>
      <c r="B111" s="4">
        <v>20</v>
      </c>
      <c r="C111" s="4">
        <v>0</v>
      </c>
      <c r="D111" s="4">
        <v>20</v>
      </c>
      <c r="E111" s="4">
        <v>0</v>
      </c>
      <c r="F111" s="4">
        <v>20</v>
      </c>
      <c r="G111" s="4">
        <v>0</v>
      </c>
      <c r="H111" s="4">
        <v>20</v>
      </c>
      <c r="I111" s="4">
        <v>0</v>
      </c>
      <c r="J111" s="4">
        <v>20</v>
      </c>
      <c r="K111" s="4">
        <v>0</v>
      </c>
      <c r="L111" s="4">
        <v>20</v>
      </c>
      <c r="M111" s="4">
        <v>0</v>
      </c>
      <c r="N111" s="4">
        <v>20</v>
      </c>
      <c r="O111" s="4">
        <v>0</v>
      </c>
      <c r="P111" s="4">
        <v>20</v>
      </c>
      <c r="Q111" s="4">
        <v>0</v>
      </c>
      <c r="R111" s="4">
        <v>20</v>
      </c>
      <c r="S111" s="4">
        <v>0</v>
      </c>
      <c r="T111" s="4">
        <v>20</v>
      </c>
      <c r="U111" s="4">
        <v>0</v>
      </c>
      <c r="V111" s="4">
        <v>20</v>
      </c>
      <c r="W111" s="4">
        <v>0</v>
      </c>
      <c r="X111" s="4"/>
      <c r="Y111" s="4"/>
      <c r="Z111" s="6">
        <f>B111+D111+F111+H111+J111+L111+N111+P111+R111+V111+T111+X111</f>
        <v>220</v>
      </c>
      <c r="AA111" s="6">
        <f>C111+E111+G111+I111+K111+M111+O111+Q111+S111+W111+U111+Y111</f>
        <v>0</v>
      </c>
      <c r="AB111" s="15">
        <f>(AA111/Z111-1)*100</f>
        <v>-100</v>
      </c>
    </row>
    <row r="112" spans="1:28" ht="15" hidden="1" customHeight="1" thickBot="1" x14ac:dyDescent="0.3">
      <c r="A112" s="28" t="s">
        <v>48</v>
      </c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</row>
    <row r="113" spans="1:28" ht="15" hidden="1" customHeight="1" x14ac:dyDescent="0.25">
      <c r="A113" s="29"/>
      <c r="B113" s="26" t="s">
        <v>2</v>
      </c>
      <c r="C113" s="27"/>
      <c r="D113" s="26" t="s">
        <v>3</v>
      </c>
      <c r="E113" s="27"/>
      <c r="F113" s="26" t="s">
        <v>4</v>
      </c>
      <c r="G113" s="27"/>
      <c r="H113" s="26" t="s">
        <v>5</v>
      </c>
      <c r="I113" s="27"/>
      <c r="J113" s="26" t="s">
        <v>6</v>
      </c>
      <c r="K113" s="27"/>
      <c r="L113" s="26" t="s">
        <v>7</v>
      </c>
      <c r="M113" s="27"/>
      <c r="N113" s="26" t="s">
        <v>8</v>
      </c>
      <c r="O113" s="27"/>
      <c r="P113" s="26" t="s">
        <v>9</v>
      </c>
      <c r="Q113" s="27"/>
      <c r="R113" s="26" t="str">
        <f>R22</f>
        <v>Setembro</v>
      </c>
      <c r="S113" s="27"/>
      <c r="T113" s="26" t="str">
        <f>T22</f>
        <v>Outubro</v>
      </c>
      <c r="U113" s="27"/>
      <c r="V113" s="26" t="str">
        <f>V22</f>
        <v>Novembro</v>
      </c>
      <c r="W113" s="27"/>
      <c r="X113" s="26" t="s">
        <v>13</v>
      </c>
      <c r="Y113" s="27"/>
      <c r="Z113" s="21" t="s">
        <v>14</v>
      </c>
      <c r="AA113" s="22"/>
      <c r="AB113" s="23"/>
    </row>
    <row r="114" spans="1:28" ht="15" hidden="1" customHeight="1" x14ac:dyDescent="0.25">
      <c r="A114" s="30"/>
      <c r="B114" s="2" t="s">
        <v>15</v>
      </c>
      <c r="C114" s="2" t="s">
        <v>16</v>
      </c>
      <c r="D114" s="2" t="s">
        <v>15</v>
      </c>
      <c r="E114" s="2" t="s">
        <v>16</v>
      </c>
      <c r="F114" s="2" t="s">
        <v>15</v>
      </c>
      <c r="G114" s="2" t="s">
        <v>16</v>
      </c>
      <c r="H114" s="2" t="s">
        <v>15</v>
      </c>
      <c r="I114" s="2" t="s">
        <v>16</v>
      </c>
      <c r="J114" s="2" t="s">
        <v>15</v>
      </c>
      <c r="K114" s="2" t="s">
        <v>16</v>
      </c>
      <c r="L114" s="2" t="s">
        <v>15</v>
      </c>
      <c r="M114" s="2" t="s">
        <v>16</v>
      </c>
      <c r="N114" s="2" t="s">
        <v>15</v>
      </c>
      <c r="O114" s="2" t="s">
        <v>16</v>
      </c>
      <c r="P114" s="2" t="s">
        <v>15</v>
      </c>
      <c r="Q114" s="2" t="s">
        <v>16</v>
      </c>
      <c r="R114" s="2" t="s">
        <v>15</v>
      </c>
      <c r="S114" s="2" t="s">
        <v>16</v>
      </c>
      <c r="T114" s="2" t="s">
        <v>15</v>
      </c>
      <c r="U114" s="2" t="s">
        <v>16</v>
      </c>
      <c r="V114" s="2" t="s">
        <v>15</v>
      </c>
      <c r="W114" s="2" t="s">
        <v>16</v>
      </c>
      <c r="X114" s="2" t="s">
        <v>15</v>
      </c>
      <c r="Y114" s="2" t="s">
        <v>16</v>
      </c>
      <c r="Z114" s="3" t="s">
        <v>15</v>
      </c>
      <c r="AA114" s="3" t="s">
        <v>16</v>
      </c>
      <c r="AB114" s="3" t="s">
        <v>17</v>
      </c>
    </row>
    <row r="115" spans="1:28" ht="15" hidden="1" customHeight="1" x14ac:dyDescent="0.25">
      <c r="A115" s="2" t="s">
        <v>49</v>
      </c>
      <c r="B115" s="4">
        <v>0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">
        <v>0</v>
      </c>
      <c r="I115" s="4">
        <v>0</v>
      </c>
      <c r="J115" s="4">
        <v>0</v>
      </c>
      <c r="K115" s="4">
        <v>0</v>
      </c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6">
        <f t="shared" ref="Z115:AA128" si="39">B115+D115+F115+H115+J115+L115+N115+P115+R115+V115+T115</f>
        <v>0</v>
      </c>
      <c r="AA115" s="6">
        <f t="shared" si="39"/>
        <v>0</v>
      </c>
      <c r="AB115" s="12">
        <v>0</v>
      </c>
    </row>
    <row r="116" spans="1:28" ht="15" hidden="1" customHeight="1" x14ac:dyDescent="0.25">
      <c r="A116" s="2" t="s">
        <v>50</v>
      </c>
      <c r="B116" s="4">
        <v>0</v>
      </c>
      <c r="C116" s="4">
        <v>0</v>
      </c>
      <c r="D116" s="4">
        <v>0</v>
      </c>
      <c r="E116" s="4">
        <v>0</v>
      </c>
      <c r="F116" s="4">
        <v>0</v>
      </c>
      <c r="G116" s="4">
        <v>0</v>
      </c>
      <c r="H116" s="4">
        <v>0</v>
      </c>
      <c r="I116" s="4">
        <v>0</v>
      </c>
      <c r="J116" s="4">
        <v>0</v>
      </c>
      <c r="K116" s="4">
        <v>0</v>
      </c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6">
        <f t="shared" si="39"/>
        <v>0</v>
      </c>
      <c r="AA116" s="6">
        <f t="shared" si="39"/>
        <v>0</v>
      </c>
      <c r="AB116" s="12">
        <v>0</v>
      </c>
    </row>
    <row r="117" spans="1:28" ht="15" hidden="1" customHeight="1" x14ac:dyDescent="0.25">
      <c r="A117" s="2" t="s">
        <v>51</v>
      </c>
      <c r="B117" s="4">
        <v>0</v>
      </c>
      <c r="C117" s="4">
        <v>0</v>
      </c>
      <c r="D117" s="4">
        <v>0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  <c r="J117" s="4">
        <v>0</v>
      </c>
      <c r="K117" s="4">
        <v>0</v>
      </c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6">
        <f t="shared" si="39"/>
        <v>0</v>
      </c>
      <c r="AA117" s="6">
        <f t="shared" si="39"/>
        <v>0</v>
      </c>
      <c r="AB117" s="12">
        <v>0</v>
      </c>
    </row>
    <row r="118" spans="1:28" ht="15" hidden="1" customHeight="1" x14ac:dyDescent="0.25">
      <c r="A118" s="2" t="s">
        <v>52</v>
      </c>
      <c r="B118" s="4">
        <v>0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  <c r="J118" s="4">
        <v>0</v>
      </c>
      <c r="K118" s="4">
        <v>0</v>
      </c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6">
        <f t="shared" si="39"/>
        <v>0</v>
      </c>
      <c r="AA118" s="6">
        <f t="shared" si="39"/>
        <v>0</v>
      </c>
      <c r="AB118" s="12">
        <v>0</v>
      </c>
    </row>
    <row r="119" spans="1:28" ht="15" hidden="1" customHeight="1" x14ac:dyDescent="0.25">
      <c r="A119" s="2" t="s">
        <v>53</v>
      </c>
      <c r="B119" s="4">
        <v>0</v>
      </c>
      <c r="C119" s="4">
        <v>0</v>
      </c>
      <c r="D119" s="4">
        <v>0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  <c r="J119" s="4">
        <v>0</v>
      </c>
      <c r="K119" s="4">
        <v>0</v>
      </c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6">
        <f t="shared" si="39"/>
        <v>0</v>
      </c>
      <c r="AA119" s="6">
        <f t="shared" si="39"/>
        <v>0</v>
      </c>
      <c r="AB119" s="12">
        <v>0</v>
      </c>
    </row>
    <row r="120" spans="1:28" ht="15" hidden="1" customHeight="1" x14ac:dyDescent="0.25">
      <c r="A120" s="2" t="s">
        <v>54</v>
      </c>
      <c r="B120" s="4">
        <v>0</v>
      </c>
      <c r="C120" s="4">
        <v>0</v>
      </c>
      <c r="D120" s="4">
        <v>0</v>
      </c>
      <c r="E120" s="4">
        <v>0</v>
      </c>
      <c r="F120" s="4">
        <v>0</v>
      </c>
      <c r="G120" s="4">
        <v>0</v>
      </c>
      <c r="H120" s="4">
        <v>0</v>
      </c>
      <c r="I120" s="4">
        <v>0</v>
      </c>
      <c r="J120" s="4">
        <v>0</v>
      </c>
      <c r="K120" s="4">
        <v>0</v>
      </c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6">
        <f t="shared" si="39"/>
        <v>0</v>
      </c>
      <c r="AA120" s="6">
        <f t="shared" si="39"/>
        <v>0</v>
      </c>
      <c r="AB120" s="12">
        <v>0</v>
      </c>
    </row>
    <row r="121" spans="1:28" ht="15" hidden="1" customHeight="1" x14ac:dyDescent="0.25">
      <c r="A121" s="2" t="s">
        <v>55</v>
      </c>
      <c r="B121" s="4">
        <v>0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  <c r="J121" s="4">
        <v>0</v>
      </c>
      <c r="K121" s="4">
        <v>0</v>
      </c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6">
        <f t="shared" si="39"/>
        <v>0</v>
      </c>
      <c r="AA121" s="6">
        <f t="shared" si="39"/>
        <v>0</v>
      </c>
      <c r="AB121" s="12">
        <v>0</v>
      </c>
    </row>
    <row r="122" spans="1:28" ht="15" hidden="1" customHeight="1" x14ac:dyDescent="0.25">
      <c r="A122" s="2" t="s">
        <v>56</v>
      </c>
      <c r="B122" s="4">
        <v>0</v>
      </c>
      <c r="C122" s="4">
        <v>0</v>
      </c>
      <c r="D122" s="4">
        <v>0</v>
      </c>
      <c r="E122" s="4">
        <v>0</v>
      </c>
      <c r="F122" s="4">
        <v>0</v>
      </c>
      <c r="G122" s="4">
        <v>0</v>
      </c>
      <c r="H122" s="4">
        <v>0</v>
      </c>
      <c r="I122" s="4">
        <v>0</v>
      </c>
      <c r="J122" s="4">
        <v>0</v>
      </c>
      <c r="K122" s="4">
        <v>0</v>
      </c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6">
        <f t="shared" si="39"/>
        <v>0</v>
      </c>
      <c r="AA122" s="6">
        <f t="shared" si="39"/>
        <v>0</v>
      </c>
      <c r="AB122" s="12">
        <v>0</v>
      </c>
    </row>
    <row r="123" spans="1:28" ht="15" hidden="1" customHeight="1" x14ac:dyDescent="0.25">
      <c r="A123" s="2" t="s">
        <v>57</v>
      </c>
      <c r="B123" s="4">
        <v>0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  <c r="J123" s="4">
        <v>0</v>
      </c>
      <c r="K123" s="4">
        <v>0</v>
      </c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6">
        <f t="shared" si="39"/>
        <v>0</v>
      </c>
      <c r="AA123" s="6">
        <f t="shared" si="39"/>
        <v>0</v>
      </c>
      <c r="AB123" s="12">
        <v>0</v>
      </c>
    </row>
    <row r="124" spans="1:28" ht="15" hidden="1" customHeight="1" x14ac:dyDescent="0.25">
      <c r="A124" s="2" t="s">
        <v>58</v>
      </c>
      <c r="B124" s="4">
        <v>0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  <c r="J124" s="4">
        <v>0</v>
      </c>
      <c r="K124" s="4">
        <v>0</v>
      </c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6">
        <f t="shared" si="39"/>
        <v>0</v>
      </c>
      <c r="AA124" s="6">
        <f t="shared" si="39"/>
        <v>0</v>
      </c>
      <c r="AB124" s="12">
        <v>0</v>
      </c>
    </row>
    <row r="125" spans="1:28" ht="15" hidden="1" customHeight="1" x14ac:dyDescent="0.25">
      <c r="A125" s="2" t="s">
        <v>59</v>
      </c>
      <c r="B125" s="4">
        <v>0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  <c r="J125" s="4">
        <v>0</v>
      </c>
      <c r="K125" s="4">
        <v>0</v>
      </c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6">
        <f t="shared" si="39"/>
        <v>0</v>
      </c>
      <c r="AA125" s="6">
        <f t="shared" si="39"/>
        <v>0</v>
      </c>
      <c r="AB125" s="12">
        <v>0</v>
      </c>
    </row>
    <row r="126" spans="1:28" ht="15" hidden="1" customHeight="1" x14ac:dyDescent="0.25">
      <c r="A126" s="2" t="s">
        <v>60</v>
      </c>
      <c r="B126" s="4">
        <v>0</v>
      </c>
      <c r="C126" s="4">
        <v>0</v>
      </c>
      <c r="D126" s="4">
        <v>0</v>
      </c>
      <c r="E126" s="4">
        <v>0</v>
      </c>
      <c r="F126" s="4">
        <v>0</v>
      </c>
      <c r="G126" s="4">
        <v>0</v>
      </c>
      <c r="H126" s="4">
        <v>0</v>
      </c>
      <c r="I126" s="4">
        <v>0</v>
      </c>
      <c r="J126" s="4">
        <v>0</v>
      </c>
      <c r="K126" s="4">
        <v>0</v>
      </c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6">
        <f t="shared" si="39"/>
        <v>0</v>
      </c>
      <c r="AA126" s="6">
        <f t="shared" si="39"/>
        <v>0</v>
      </c>
      <c r="AB126" s="12">
        <v>0</v>
      </c>
    </row>
    <row r="127" spans="1:28" ht="15" hidden="1" customHeight="1" x14ac:dyDescent="0.25">
      <c r="A127" s="2" t="s">
        <v>61</v>
      </c>
      <c r="B127" s="4">
        <v>0</v>
      </c>
      <c r="C127" s="4">
        <v>0</v>
      </c>
      <c r="D127" s="4">
        <v>0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  <c r="J127" s="4">
        <v>0</v>
      </c>
      <c r="K127" s="4">
        <v>0</v>
      </c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6">
        <f t="shared" si="39"/>
        <v>0</v>
      </c>
      <c r="AA127" s="6">
        <f t="shared" si="39"/>
        <v>0</v>
      </c>
      <c r="AB127" s="12">
        <v>0</v>
      </c>
    </row>
    <row r="128" spans="1:28" ht="15" hidden="1" customHeight="1" thickBot="1" x14ac:dyDescent="0.3">
      <c r="A128" s="2" t="s">
        <v>14</v>
      </c>
      <c r="B128" s="4">
        <v>0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  <c r="J128" s="4">
        <v>0</v>
      </c>
      <c r="K128" s="4">
        <v>0</v>
      </c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6">
        <f t="shared" si="39"/>
        <v>0</v>
      </c>
      <c r="AA128" s="6">
        <f t="shared" si="39"/>
        <v>0</v>
      </c>
      <c r="AB128" s="12">
        <v>0</v>
      </c>
    </row>
    <row r="129" spans="1:28" ht="15" hidden="1" customHeight="1" x14ac:dyDescent="0.25">
      <c r="A129" s="8"/>
    </row>
    <row r="130" spans="1:28" ht="15" hidden="1" customHeight="1" thickBot="1" x14ac:dyDescent="0.3">
      <c r="A130" s="28" t="s">
        <v>62</v>
      </c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</row>
    <row r="131" spans="1:28" ht="15" hidden="1" customHeight="1" x14ac:dyDescent="0.25">
      <c r="A131" s="29"/>
      <c r="B131" s="26" t="s">
        <v>2</v>
      </c>
      <c r="C131" s="27"/>
      <c r="D131" s="26" t="s">
        <v>3</v>
      </c>
      <c r="E131" s="27"/>
      <c r="F131" s="26" t="s">
        <v>4</v>
      </c>
      <c r="G131" s="27"/>
      <c r="H131" s="26" t="s">
        <v>5</v>
      </c>
      <c r="I131" s="27"/>
      <c r="J131" s="26" t="s">
        <v>6</v>
      </c>
      <c r="K131" s="27"/>
      <c r="L131" s="26" t="s">
        <v>7</v>
      </c>
      <c r="M131" s="27"/>
      <c r="N131" s="26" t="s">
        <v>8</v>
      </c>
      <c r="O131" s="27"/>
      <c r="P131" s="26" t="s">
        <v>9</v>
      </c>
      <c r="Q131" s="27"/>
      <c r="R131" s="26" t="str">
        <f>R7</f>
        <v>Setembro</v>
      </c>
      <c r="S131" s="27"/>
      <c r="T131" s="26" t="str">
        <f>T7</f>
        <v>Outubro</v>
      </c>
      <c r="U131" s="27"/>
      <c r="V131" s="26" t="str">
        <f>V7</f>
        <v>Novembro</v>
      </c>
      <c r="W131" s="27"/>
      <c r="X131" s="26" t="s">
        <v>13</v>
      </c>
      <c r="Y131" s="27"/>
      <c r="Z131" s="21" t="s">
        <v>14</v>
      </c>
      <c r="AA131" s="22"/>
      <c r="AB131" s="23"/>
    </row>
    <row r="132" spans="1:28" ht="15" hidden="1" customHeight="1" x14ac:dyDescent="0.25">
      <c r="A132" s="30"/>
      <c r="B132" s="2" t="s">
        <v>15</v>
      </c>
      <c r="C132" s="2" t="s">
        <v>16</v>
      </c>
      <c r="D132" s="2" t="s">
        <v>15</v>
      </c>
      <c r="E132" s="2" t="s">
        <v>16</v>
      </c>
      <c r="F132" s="2" t="s">
        <v>15</v>
      </c>
      <c r="G132" s="2" t="s">
        <v>16</v>
      </c>
      <c r="H132" s="2" t="s">
        <v>15</v>
      </c>
      <c r="I132" s="2" t="s">
        <v>16</v>
      </c>
      <c r="J132" s="2" t="s">
        <v>15</v>
      </c>
      <c r="K132" s="2" t="s">
        <v>16</v>
      </c>
      <c r="L132" s="2" t="s">
        <v>15</v>
      </c>
      <c r="M132" s="2" t="s">
        <v>16</v>
      </c>
      <c r="N132" s="2" t="s">
        <v>15</v>
      </c>
      <c r="O132" s="2" t="s">
        <v>16</v>
      </c>
      <c r="P132" s="2" t="s">
        <v>15</v>
      </c>
      <c r="Q132" s="2" t="s">
        <v>16</v>
      </c>
      <c r="R132" s="2" t="s">
        <v>15</v>
      </c>
      <c r="S132" s="2" t="s">
        <v>16</v>
      </c>
      <c r="T132" s="2" t="s">
        <v>15</v>
      </c>
      <c r="U132" s="2" t="s">
        <v>16</v>
      </c>
      <c r="V132" s="2" t="s">
        <v>15</v>
      </c>
      <c r="W132" s="2" t="s">
        <v>16</v>
      </c>
      <c r="X132" s="2" t="s">
        <v>15</v>
      </c>
      <c r="Y132" s="2" t="s">
        <v>16</v>
      </c>
      <c r="Z132" s="3" t="s">
        <v>15</v>
      </c>
      <c r="AA132" s="3" t="s">
        <v>16</v>
      </c>
      <c r="AB132" s="3" t="s">
        <v>17</v>
      </c>
    </row>
    <row r="133" spans="1:28" ht="15" hidden="1" customHeight="1" x14ac:dyDescent="0.25">
      <c r="A133" s="2" t="s">
        <v>63</v>
      </c>
      <c r="B133" s="12">
        <v>0</v>
      </c>
      <c r="C133" s="12">
        <v>0</v>
      </c>
      <c r="D133" s="12">
        <v>0</v>
      </c>
      <c r="E133" s="12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12">
        <v>0</v>
      </c>
      <c r="Q133" s="12">
        <v>0</v>
      </c>
      <c r="R133" s="12">
        <v>0</v>
      </c>
      <c r="S133" s="12">
        <v>0</v>
      </c>
      <c r="T133" s="12">
        <v>0</v>
      </c>
      <c r="U133" s="12">
        <v>0</v>
      </c>
      <c r="V133" s="12">
        <v>0</v>
      </c>
      <c r="W133" s="12">
        <v>0</v>
      </c>
      <c r="X133" s="12">
        <v>0</v>
      </c>
      <c r="Y133" s="12">
        <v>0</v>
      </c>
      <c r="Z133" s="6">
        <f t="shared" ref="Z133:AA153" si="40">B133+D133+F133+H133+J133+L133+N133+P133+R133+V133+T133</f>
        <v>0</v>
      </c>
      <c r="AA133" s="6">
        <f t="shared" si="40"/>
        <v>0</v>
      </c>
      <c r="AB133" s="12">
        <v>0</v>
      </c>
    </row>
    <row r="134" spans="1:28" ht="15" hidden="1" customHeight="1" x14ac:dyDescent="0.25">
      <c r="A134" s="2" t="s">
        <v>64</v>
      </c>
      <c r="B134" s="4">
        <v>0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>
        <v>0</v>
      </c>
      <c r="Q134" s="4">
        <v>0</v>
      </c>
      <c r="R134" s="4">
        <v>0</v>
      </c>
      <c r="S134" s="4">
        <v>0</v>
      </c>
      <c r="T134" s="4">
        <v>0</v>
      </c>
      <c r="U134" s="4">
        <v>0</v>
      </c>
      <c r="V134" s="4">
        <v>0</v>
      </c>
      <c r="W134" s="4">
        <v>0</v>
      </c>
      <c r="X134" s="4">
        <v>0</v>
      </c>
      <c r="Y134" s="4">
        <v>0</v>
      </c>
      <c r="Z134" s="6">
        <f t="shared" si="40"/>
        <v>0</v>
      </c>
      <c r="AA134" s="6">
        <f t="shared" si="40"/>
        <v>0</v>
      </c>
      <c r="AB134" s="12">
        <v>0</v>
      </c>
    </row>
    <row r="135" spans="1:28" ht="15" hidden="1" customHeight="1" x14ac:dyDescent="0.25">
      <c r="A135" s="2" t="s">
        <v>65</v>
      </c>
      <c r="B135" s="12">
        <v>0</v>
      </c>
      <c r="C135" s="12">
        <v>0</v>
      </c>
      <c r="D135" s="12">
        <v>0</v>
      </c>
      <c r="E135" s="12">
        <v>0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0</v>
      </c>
      <c r="O135" s="12">
        <v>0</v>
      </c>
      <c r="P135" s="12">
        <v>0</v>
      </c>
      <c r="Q135" s="12">
        <v>0</v>
      </c>
      <c r="R135" s="12">
        <v>0</v>
      </c>
      <c r="S135" s="12">
        <v>0</v>
      </c>
      <c r="T135" s="12">
        <v>0</v>
      </c>
      <c r="U135" s="12">
        <v>0</v>
      </c>
      <c r="V135" s="12">
        <v>0</v>
      </c>
      <c r="W135" s="12">
        <v>0</v>
      </c>
      <c r="X135" s="12">
        <v>0</v>
      </c>
      <c r="Y135" s="12">
        <v>0</v>
      </c>
      <c r="Z135" s="6">
        <f t="shared" si="40"/>
        <v>0</v>
      </c>
      <c r="AA135" s="6">
        <f t="shared" si="40"/>
        <v>0</v>
      </c>
      <c r="AB135" s="12">
        <v>0</v>
      </c>
    </row>
    <row r="136" spans="1:28" ht="15" hidden="1" customHeight="1" x14ac:dyDescent="0.25">
      <c r="A136" s="2" t="s">
        <v>66</v>
      </c>
      <c r="B136" s="4">
        <v>0</v>
      </c>
      <c r="C136" s="4">
        <v>0</v>
      </c>
      <c r="D136" s="4">
        <v>0</v>
      </c>
      <c r="E136" s="4">
        <v>0</v>
      </c>
      <c r="F136" s="4">
        <v>0</v>
      </c>
      <c r="G136" s="4">
        <v>0</v>
      </c>
      <c r="H136" s="4">
        <v>0</v>
      </c>
      <c r="I136" s="4">
        <v>0</v>
      </c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>
        <v>0</v>
      </c>
      <c r="Q136" s="4">
        <v>0</v>
      </c>
      <c r="R136" s="4">
        <v>0</v>
      </c>
      <c r="S136" s="4">
        <v>0</v>
      </c>
      <c r="T136" s="4">
        <v>0</v>
      </c>
      <c r="U136" s="4">
        <v>0</v>
      </c>
      <c r="V136" s="4">
        <v>0</v>
      </c>
      <c r="W136" s="4">
        <v>0</v>
      </c>
      <c r="X136" s="4">
        <v>0</v>
      </c>
      <c r="Y136" s="4">
        <v>0</v>
      </c>
      <c r="Z136" s="6">
        <f t="shared" si="40"/>
        <v>0</v>
      </c>
      <c r="AA136" s="6">
        <f t="shared" si="40"/>
        <v>0</v>
      </c>
      <c r="AB136" s="12">
        <v>0</v>
      </c>
    </row>
    <row r="137" spans="1:28" ht="15" hidden="1" customHeight="1" x14ac:dyDescent="0.25">
      <c r="A137" s="2" t="s">
        <v>67</v>
      </c>
      <c r="B137" s="4">
        <v>0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  <c r="J137" s="4">
        <v>0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>
        <v>0</v>
      </c>
      <c r="Q137" s="4">
        <v>0</v>
      </c>
      <c r="R137" s="4">
        <v>0</v>
      </c>
      <c r="S137" s="4">
        <v>0</v>
      </c>
      <c r="T137" s="4">
        <v>0</v>
      </c>
      <c r="U137" s="4">
        <v>0</v>
      </c>
      <c r="V137" s="4">
        <v>0</v>
      </c>
      <c r="W137" s="4">
        <v>0</v>
      </c>
      <c r="X137" s="4">
        <v>0</v>
      </c>
      <c r="Y137" s="4">
        <v>0</v>
      </c>
      <c r="Z137" s="6">
        <f t="shared" si="40"/>
        <v>0</v>
      </c>
      <c r="AA137" s="6">
        <f t="shared" si="40"/>
        <v>0</v>
      </c>
      <c r="AB137" s="12">
        <v>0</v>
      </c>
    </row>
    <row r="138" spans="1:28" ht="15" hidden="1" customHeight="1" x14ac:dyDescent="0.25">
      <c r="A138" s="2" t="s">
        <v>68</v>
      </c>
      <c r="B138" s="4">
        <v>0</v>
      </c>
      <c r="C138" s="4">
        <v>0</v>
      </c>
      <c r="D138" s="4">
        <v>0</v>
      </c>
      <c r="E138" s="4">
        <v>0</v>
      </c>
      <c r="F138" s="4">
        <v>0</v>
      </c>
      <c r="G138" s="4">
        <v>0</v>
      </c>
      <c r="H138" s="4">
        <v>0</v>
      </c>
      <c r="I138" s="4">
        <v>0</v>
      </c>
      <c r="J138" s="4">
        <v>0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>
        <v>0</v>
      </c>
      <c r="Q138" s="4">
        <v>0</v>
      </c>
      <c r="R138" s="4">
        <v>0</v>
      </c>
      <c r="S138" s="4">
        <v>0</v>
      </c>
      <c r="T138" s="4">
        <v>0</v>
      </c>
      <c r="U138" s="4">
        <v>0</v>
      </c>
      <c r="V138" s="4">
        <v>0</v>
      </c>
      <c r="W138" s="4">
        <v>0</v>
      </c>
      <c r="X138" s="4">
        <v>0</v>
      </c>
      <c r="Y138" s="4">
        <v>0</v>
      </c>
      <c r="Z138" s="6">
        <f t="shared" si="40"/>
        <v>0</v>
      </c>
      <c r="AA138" s="6">
        <f t="shared" si="40"/>
        <v>0</v>
      </c>
      <c r="AB138" s="12">
        <v>0</v>
      </c>
    </row>
    <row r="139" spans="1:28" ht="15" hidden="1" customHeight="1" x14ac:dyDescent="0.25">
      <c r="A139" s="2" t="s">
        <v>69</v>
      </c>
      <c r="B139" s="4">
        <v>0</v>
      </c>
      <c r="C139" s="4">
        <v>0</v>
      </c>
      <c r="D139" s="4">
        <v>0</v>
      </c>
      <c r="E139" s="4">
        <v>0</v>
      </c>
      <c r="F139" s="4">
        <v>0</v>
      </c>
      <c r="G139" s="4">
        <v>0</v>
      </c>
      <c r="H139" s="4">
        <v>0</v>
      </c>
      <c r="I139" s="4">
        <v>0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>
        <v>0</v>
      </c>
      <c r="Q139" s="4">
        <v>0</v>
      </c>
      <c r="R139" s="4">
        <v>0</v>
      </c>
      <c r="S139" s="4">
        <v>0</v>
      </c>
      <c r="T139" s="4">
        <v>0</v>
      </c>
      <c r="U139" s="4">
        <v>0</v>
      </c>
      <c r="V139" s="4">
        <v>0</v>
      </c>
      <c r="W139" s="4">
        <v>0</v>
      </c>
      <c r="X139" s="4">
        <v>0</v>
      </c>
      <c r="Y139" s="4">
        <v>0</v>
      </c>
      <c r="Z139" s="6">
        <f t="shared" si="40"/>
        <v>0</v>
      </c>
      <c r="AA139" s="6">
        <f t="shared" si="40"/>
        <v>0</v>
      </c>
      <c r="AB139" s="12">
        <v>0</v>
      </c>
    </row>
    <row r="140" spans="1:28" ht="15" hidden="1" customHeight="1" x14ac:dyDescent="0.25">
      <c r="A140" s="2" t="s">
        <v>70</v>
      </c>
      <c r="B140" s="4">
        <v>0</v>
      </c>
      <c r="C140" s="4">
        <v>0</v>
      </c>
      <c r="D140" s="4">
        <v>0</v>
      </c>
      <c r="E140" s="4">
        <v>0</v>
      </c>
      <c r="F140" s="4">
        <v>0</v>
      </c>
      <c r="G140" s="4">
        <v>0</v>
      </c>
      <c r="H140" s="4">
        <v>0</v>
      </c>
      <c r="I140" s="4">
        <v>0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>
        <v>0</v>
      </c>
      <c r="Q140" s="4">
        <v>0</v>
      </c>
      <c r="R140" s="4">
        <v>0</v>
      </c>
      <c r="S140" s="4">
        <v>0</v>
      </c>
      <c r="T140" s="4">
        <v>0</v>
      </c>
      <c r="U140" s="4">
        <v>0</v>
      </c>
      <c r="V140" s="4">
        <v>0</v>
      </c>
      <c r="W140" s="4">
        <v>0</v>
      </c>
      <c r="X140" s="4">
        <v>0</v>
      </c>
      <c r="Y140" s="4">
        <v>0</v>
      </c>
      <c r="Z140" s="6">
        <f t="shared" si="40"/>
        <v>0</v>
      </c>
      <c r="AA140" s="6">
        <f t="shared" si="40"/>
        <v>0</v>
      </c>
      <c r="AB140" s="12">
        <v>0</v>
      </c>
    </row>
    <row r="141" spans="1:28" ht="15" hidden="1" customHeight="1" x14ac:dyDescent="0.25">
      <c r="A141" s="2" t="s">
        <v>71</v>
      </c>
      <c r="B141" s="4">
        <v>0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>
        <v>0</v>
      </c>
      <c r="Q141" s="4">
        <v>0</v>
      </c>
      <c r="R141" s="4">
        <v>0</v>
      </c>
      <c r="S141" s="4">
        <v>0</v>
      </c>
      <c r="T141" s="4">
        <v>0</v>
      </c>
      <c r="U141" s="4">
        <v>0</v>
      </c>
      <c r="V141" s="4">
        <v>0</v>
      </c>
      <c r="W141" s="4">
        <v>0</v>
      </c>
      <c r="X141" s="4">
        <v>0</v>
      </c>
      <c r="Y141" s="4">
        <v>0</v>
      </c>
      <c r="Z141" s="6">
        <f t="shared" si="40"/>
        <v>0</v>
      </c>
      <c r="AA141" s="6">
        <f t="shared" si="40"/>
        <v>0</v>
      </c>
      <c r="AB141" s="12">
        <v>0</v>
      </c>
    </row>
    <row r="142" spans="1:28" ht="15" hidden="1" customHeight="1" x14ac:dyDescent="0.25">
      <c r="A142" s="2" t="s">
        <v>72</v>
      </c>
      <c r="B142" s="4">
        <v>0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>
        <v>0</v>
      </c>
      <c r="Q142" s="4">
        <v>0</v>
      </c>
      <c r="R142" s="4">
        <v>0</v>
      </c>
      <c r="S142" s="4">
        <v>0</v>
      </c>
      <c r="T142" s="4">
        <v>0</v>
      </c>
      <c r="U142" s="4">
        <v>0</v>
      </c>
      <c r="V142" s="4">
        <v>0</v>
      </c>
      <c r="W142" s="4">
        <v>0</v>
      </c>
      <c r="X142" s="4">
        <v>0</v>
      </c>
      <c r="Y142" s="4">
        <v>0</v>
      </c>
      <c r="Z142" s="6">
        <f t="shared" si="40"/>
        <v>0</v>
      </c>
      <c r="AA142" s="6">
        <f t="shared" si="40"/>
        <v>0</v>
      </c>
      <c r="AB142" s="12">
        <v>0</v>
      </c>
    </row>
    <row r="143" spans="1:28" ht="15" hidden="1" customHeight="1" x14ac:dyDescent="0.25">
      <c r="A143" s="2" t="s">
        <v>73</v>
      </c>
      <c r="B143" s="4">
        <v>0</v>
      </c>
      <c r="C143" s="4">
        <v>0</v>
      </c>
      <c r="D143" s="4">
        <v>0</v>
      </c>
      <c r="E143" s="4">
        <v>0</v>
      </c>
      <c r="F143" s="4">
        <v>0</v>
      </c>
      <c r="G143" s="4">
        <v>0</v>
      </c>
      <c r="H143" s="4">
        <v>0</v>
      </c>
      <c r="I143" s="4">
        <v>0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>
        <v>0</v>
      </c>
      <c r="Q143" s="4">
        <v>0</v>
      </c>
      <c r="R143" s="4">
        <v>0</v>
      </c>
      <c r="S143" s="4">
        <v>0</v>
      </c>
      <c r="T143" s="4">
        <v>0</v>
      </c>
      <c r="U143" s="4">
        <v>0</v>
      </c>
      <c r="V143" s="4">
        <v>0</v>
      </c>
      <c r="W143" s="4">
        <v>0</v>
      </c>
      <c r="X143" s="4">
        <v>0</v>
      </c>
      <c r="Y143" s="4">
        <v>0</v>
      </c>
      <c r="Z143" s="6">
        <f t="shared" si="40"/>
        <v>0</v>
      </c>
      <c r="AA143" s="6">
        <f t="shared" si="40"/>
        <v>0</v>
      </c>
      <c r="AB143" s="12">
        <v>0</v>
      </c>
    </row>
    <row r="144" spans="1:28" ht="15" hidden="1" customHeight="1" x14ac:dyDescent="0.25">
      <c r="A144" s="2" t="s">
        <v>74</v>
      </c>
      <c r="B144" s="4">
        <v>0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>
        <v>0</v>
      </c>
      <c r="Q144" s="4">
        <v>0</v>
      </c>
      <c r="R144" s="4">
        <v>0</v>
      </c>
      <c r="S144" s="4">
        <v>0</v>
      </c>
      <c r="T144" s="4">
        <v>0</v>
      </c>
      <c r="U144" s="4">
        <v>0</v>
      </c>
      <c r="V144" s="4">
        <v>0</v>
      </c>
      <c r="W144" s="4">
        <v>0</v>
      </c>
      <c r="X144" s="4">
        <v>0</v>
      </c>
      <c r="Y144" s="4">
        <v>0</v>
      </c>
      <c r="Z144" s="6">
        <f t="shared" si="40"/>
        <v>0</v>
      </c>
      <c r="AA144" s="6">
        <f t="shared" si="40"/>
        <v>0</v>
      </c>
      <c r="AB144" s="12">
        <v>0</v>
      </c>
    </row>
    <row r="145" spans="1:28" ht="15" hidden="1" customHeight="1" x14ac:dyDescent="0.25">
      <c r="A145" s="2" t="s">
        <v>75</v>
      </c>
      <c r="B145" s="4">
        <v>0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  <c r="H145" s="4">
        <v>0</v>
      </c>
      <c r="I145" s="4">
        <v>0</v>
      </c>
      <c r="J145" s="4">
        <v>0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>
        <v>0</v>
      </c>
      <c r="Q145" s="4">
        <v>0</v>
      </c>
      <c r="R145" s="4">
        <v>0</v>
      </c>
      <c r="S145" s="4">
        <v>0</v>
      </c>
      <c r="T145" s="4">
        <v>0</v>
      </c>
      <c r="U145" s="4">
        <v>0</v>
      </c>
      <c r="V145" s="4">
        <v>0</v>
      </c>
      <c r="W145" s="4">
        <v>0</v>
      </c>
      <c r="X145" s="4">
        <v>0</v>
      </c>
      <c r="Y145" s="4">
        <v>0</v>
      </c>
      <c r="Z145" s="6">
        <f t="shared" si="40"/>
        <v>0</v>
      </c>
      <c r="AA145" s="6">
        <f t="shared" si="40"/>
        <v>0</v>
      </c>
      <c r="AB145" s="12">
        <v>0</v>
      </c>
    </row>
    <row r="146" spans="1:28" ht="15" hidden="1" customHeight="1" x14ac:dyDescent="0.25">
      <c r="A146" s="2" t="s">
        <v>76</v>
      </c>
      <c r="B146" s="12">
        <v>0</v>
      </c>
      <c r="C146" s="12">
        <v>0</v>
      </c>
      <c r="D146" s="12">
        <v>0</v>
      </c>
      <c r="E146" s="12">
        <v>0</v>
      </c>
      <c r="F146" s="12">
        <v>0</v>
      </c>
      <c r="G146" s="12">
        <v>0</v>
      </c>
      <c r="H146" s="12">
        <v>0</v>
      </c>
      <c r="I146" s="12">
        <v>0</v>
      </c>
      <c r="J146" s="12">
        <v>0</v>
      </c>
      <c r="K146" s="12">
        <v>0</v>
      </c>
      <c r="L146" s="12">
        <v>0</v>
      </c>
      <c r="M146" s="12">
        <v>0</v>
      </c>
      <c r="N146" s="12">
        <v>0</v>
      </c>
      <c r="O146" s="12">
        <v>0</v>
      </c>
      <c r="P146" s="12">
        <v>0</v>
      </c>
      <c r="Q146" s="12">
        <v>0</v>
      </c>
      <c r="R146" s="12">
        <v>0</v>
      </c>
      <c r="S146" s="12">
        <v>0</v>
      </c>
      <c r="T146" s="12">
        <v>0</v>
      </c>
      <c r="U146" s="12">
        <v>0</v>
      </c>
      <c r="V146" s="12">
        <v>0</v>
      </c>
      <c r="W146" s="12">
        <v>0</v>
      </c>
      <c r="X146" s="12">
        <v>0</v>
      </c>
      <c r="Y146" s="12">
        <v>0</v>
      </c>
      <c r="Z146" s="6">
        <f t="shared" si="40"/>
        <v>0</v>
      </c>
      <c r="AA146" s="6">
        <f t="shared" si="40"/>
        <v>0</v>
      </c>
      <c r="AB146" s="12">
        <v>0</v>
      </c>
    </row>
    <row r="147" spans="1:28" ht="15" hidden="1" customHeight="1" x14ac:dyDescent="0.25">
      <c r="A147" s="2" t="s">
        <v>77</v>
      </c>
      <c r="B147" s="4">
        <v>0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>
        <v>0</v>
      </c>
      <c r="Q147" s="4">
        <v>0</v>
      </c>
      <c r="R147" s="4">
        <v>0</v>
      </c>
      <c r="S147" s="4">
        <v>0</v>
      </c>
      <c r="T147" s="4">
        <v>0</v>
      </c>
      <c r="U147" s="4">
        <v>0</v>
      </c>
      <c r="V147" s="4">
        <v>0</v>
      </c>
      <c r="W147" s="4">
        <v>0</v>
      </c>
      <c r="X147" s="4">
        <v>0</v>
      </c>
      <c r="Y147" s="4">
        <v>0</v>
      </c>
      <c r="Z147" s="6">
        <f t="shared" si="40"/>
        <v>0</v>
      </c>
      <c r="AA147" s="6">
        <f t="shared" si="40"/>
        <v>0</v>
      </c>
      <c r="AB147" s="12">
        <v>0</v>
      </c>
    </row>
    <row r="148" spans="1:28" ht="15" hidden="1" customHeight="1" x14ac:dyDescent="0.25">
      <c r="A148" s="2" t="s">
        <v>78</v>
      </c>
      <c r="B148" s="4">
        <v>0</v>
      </c>
      <c r="C148" s="4">
        <v>0</v>
      </c>
      <c r="D148" s="4">
        <v>0</v>
      </c>
      <c r="E148" s="4">
        <v>0</v>
      </c>
      <c r="F148" s="4">
        <v>0</v>
      </c>
      <c r="G148" s="4">
        <v>0</v>
      </c>
      <c r="H148" s="4">
        <v>0</v>
      </c>
      <c r="I148" s="4">
        <v>0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>
        <v>0</v>
      </c>
      <c r="Q148" s="4">
        <v>0</v>
      </c>
      <c r="R148" s="4">
        <v>0</v>
      </c>
      <c r="S148" s="4">
        <v>0</v>
      </c>
      <c r="T148" s="4">
        <v>0</v>
      </c>
      <c r="U148" s="4">
        <v>0</v>
      </c>
      <c r="V148" s="4">
        <v>0</v>
      </c>
      <c r="W148" s="4">
        <v>0</v>
      </c>
      <c r="X148" s="4">
        <v>0</v>
      </c>
      <c r="Y148" s="4">
        <v>0</v>
      </c>
      <c r="Z148" s="6">
        <f t="shared" si="40"/>
        <v>0</v>
      </c>
      <c r="AA148" s="6">
        <f t="shared" si="40"/>
        <v>0</v>
      </c>
      <c r="AB148" s="12">
        <v>0</v>
      </c>
    </row>
    <row r="149" spans="1:28" ht="15" hidden="1" customHeight="1" x14ac:dyDescent="0.25">
      <c r="A149" s="2" t="s">
        <v>79</v>
      </c>
      <c r="B149" s="4">
        <v>0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>
        <v>0</v>
      </c>
      <c r="Q149" s="4">
        <v>0</v>
      </c>
      <c r="R149" s="4">
        <v>0</v>
      </c>
      <c r="S149" s="4">
        <v>0</v>
      </c>
      <c r="T149" s="4">
        <v>0</v>
      </c>
      <c r="U149" s="4">
        <v>0</v>
      </c>
      <c r="V149" s="4">
        <v>0</v>
      </c>
      <c r="W149" s="4">
        <v>0</v>
      </c>
      <c r="X149" s="4">
        <v>0</v>
      </c>
      <c r="Y149" s="4">
        <v>0</v>
      </c>
      <c r="Z149" s="6">
        <f t="shared" si="40"/>
        <v>0</v>
      </c>
      <c r="AA149" s="6">
        <f t="shared" si="40"/>
        <v>0</v>
      </c>
      <c r="AB149" s="12">
        <v>0</v>
      </c>
    </row>
    <row r="150" spans="1:28" ht="15" hidden="1" customHeight="1" x14ac:dyDescent="0.25">
      <c r="A150" s="2" t="s">
        <v>80</v>
      </c>
      <c r="B150" s="4">
        <v>0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>
        <v>0</v>
      </c>
      <c r="Q150" s="4">
        <v>0</v>
      </c>
      <c r="R150" s="4">
        <v>0</v>
      </c>
      <c r="S150" s="4">
        <v>0</v>
      </c>
      <c r="T150" s="4">
        <v>0</v>
      </c>
      <c r="U150" s="4">
        <v>0</v>
      </c>
      <c r="V150" s="4">
        <v>0</v>
      </c>
      <c r="W150" s="4">
        <v>0</v>
      </c>
      <c r="X150" s="4">
        <v>0</v>
      </c>
      <c r="Y150" s="4">
        <v>0</v>
      </c>
      <c r="Z150" s="6">
        <f t="shared" si="40"/>
        <v>0</v>
      </c>
      <c r="AA150" s="6">
        <f t="shared" si="40"/>
        <v>0</v>
      </c>
      <c r="AB150" s="12">
        <v>0</v>
      </c>
    </row>
    <row r="151" spans="1:28" ht="15" hidden="1" customHeight="1" x14ac:dyDescent="0.25">
      <c r="A151" s="2" t="s">
        <v>81</v>
      </c>
      <c r="B151" s="4">
        <v>0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  <c r="J151" s="4">
        <v>0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>
        <v>0</v>
      </c>
      <c r="Q151" s="4">
        <v>0</v>
      </c>
      <c r="R151" s="4">
        <v>0</v>
      </c>
      <c r="S151" s="4">
        <v>0</v>
      </c>
      <c r="T151" s="4">
        <v>0</v>
      </c>
      <c r="U151" s="4">
        <v>0</v>
      </c>
      <c r="V151" s="4">
        <v>0</v>
      </c>
      <c r="W151" s="4">
        <v>0</v>
      </c>
      <c r="X151" s="4">
        <v>0</v>
      </c>
      <c r="Y151" s="4">
        <v>0</v>
      </c>
      <c r="Z151" s="6">
        <f t="shared" si="40"/>
        <v>0</v>
      </c>
      <c r="AA151" s="6">
        <f t="shared" si="40"/>
        <v>0</v>
      </c>
      <c r="AB151" s="12">
        <v>0</v>
      </c>
    </row>
    <row r="152" spans="1:28" ht="15" hidden="1" customHeight="1" x14ac:dyDescent="0.25">
      <c r="A152" s="2" t="s">
        <v>82</v>
      </c>
      <c r="B152" s="4">
        <v>0</v>
      </c>
      <c r="C152" s="4">
        <v>0</v>
      </c>
      <c r="D152" s="4">
        <v>0</v>
      </c>
      <c r="E152" s="4">
        <v>0</v>
      </c>
      <c r="F152" s="4">
        <v>0</v>
      </c>
      <c r="G152" s="4">
        <v>0</v>
      </c>
      <c r="H152" s="4">
        <v>0</v>
      </c>
      <c r="I152" s="4">
        <v>0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>
        <v>0</v>
      </c>
      <c r="Q152" s="4">
        <v>0</v>
      </c>
      <c r="R152" s="4">
        <v>0</v>
      </c>
      <c r="S152" s="4">
        <v>0</v>
      </c>
      <c r="T152" s="4">
        <v>0</v>
      </c>
      <c r="U152" s="4">
        <v>0</v>
      </c>
      <c r="V152" s="4">
        <v>0</v>
      </c>
      <c r="W152" s="4">
        <v>0</v>
      </c>
      <c r="X152" s="4">
        <v>0</v>
      </c>
      <c r="Y152" s="4">
        <v>0</v>
      </c>
      <c r="Z152" s="6">
        <f t="shared" si="40"/>
        <v>0</v>
      </c>
      <c r="AA152" s="6">
        <f t="shared" si="40"/>
        <v>0</v>
      </c>
      <c r="AB152" s="12">
        <v>0</v>
      </c>
    </row>
    <row r="153" spans="1:28" ht="15" hidden="1" customHeight="1" thickBot="1" x14ac:dyDescent="0.3">
      <c r="A153" s="2" t="s">
        <v>14</v>
      </c>
      <c r="B153" s="4">
        <v>0</v>
      </c>
      <c r="C153" s="4">
        <v>0</v>
      </c>
      <c r="D153" s="4">
        <v>0</v>
      </c>
      <c r="E153" s="4">
        <v>0</v>
      </c>
      <c r="F153" s="4">
        <v>0</v>
      </c>
      <c r="G153" s="4">
        <v>0</v>
      </c>
      <c r="H153" s="4">
        <v>0</v>
      </c>
      <c r="I153" s="4">
        <v>0</v>
      </c>
      <c r="J153" s="4">
        <v>0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>
        <v>0</v>
      </c>
      <c r="Q153" s="4">
        <v>0</v>
      </c>
      <c r="R153" s="4">
        <v>0</v>
      </c>
      <c r="S153" s="4">
        <v>0</v>
      </c>
      <c r="T153" s="4">
        <v>0</v>
      </c>
      <c r="U153" s="4">
        <v>0</v>
      </c>
      <c r="V153" s="4">
        <v>0</v>
      </c>
      <c r="W153" s="4">
        <v>0</v>
      </c>
      <c r="X153" s="4">
        <v>0</v>
      </c>
      <c r="Y153" s="4">
        <v>0</v>
      </c>
      <c r="Z153" s="6">
        <f t="shared" si="40"/>
        <v>0</v>
      </c>
      <c r="AA153" s="6">
        <f t="shared" si="40"/>
        <v>0</v>
      </c>
      <c r="AB153" s="12">
        <v>0</v>
      </c>
    </row>
    <row r="154" spans="1:28" ht="15" hidden="1" customHeight="1" x14ac:dyDescent="0.25">
      <c r="A154" s="8"/>
    </row>
    <row r="155" spans="1:28" ht="15" hidden="1" customHeight="1" thickBot="1" x14ac:dyDescent="0.3">
      <c r="A155" s="28" t="s">
        <v>83</v>
      </c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</row>
    <row r="156" spans="1:28" ht="15" hidden="1" customHeight="1" x14ac:dyDescent="0.25">
      <c r="A156" s="29"/>
      <c r="B156" s="26" t="s">
        <v>2</v>
      </c>
      <c r="C156" s="27"/>
      <c r="D156" s="26" t="s">
        <v>3</v>
      </c>
      <c r="E156" s="27"/>
      <c r="F156" s="26" t="s">
        <v>4</v>
      </c>
      <c r="G156" s="27"/>
      <c r="H156" s="26" t="s">
        <v>5</v>
      </c>
      <c r="I156" s="27"/>
      <c r="J156" s="26" t="s">
        <v>6</v>
      </c>
      <c r="K156" s="27"/>
      <c r="L156" s="26" t="s">
        <v>7</v>
      </c>
      <c r="M156" s="27"/>
      <c r="N156" s="26" t="s">
        <v>8</v>
      </c>
      <c r="O156" s="27"/>
      <c r="P156" s="26" t="s">
        <v>9</v>
      </c>
      <c r="Q156" s="27"/>
      <c r="R156" s="26" t="str">
        <f>R7</f>
        <v>Setembro</v>
      </c>
      <c r="S156" s="27"/>
      <c r="T156" s="26" t="str">
        <f>T7</f>
        <v>Outubro</v>
      </c>
      <c r="U156" s="27"/>
      <c r="V156" s="26" t="str">
        <f>V7</f>
        <v>Novembro</v>
      </c>
      <c r="W156" s="27"/>
      <c r="X156" s="26" t="s">
        <v>13</v>
      </c>
      <c r="Y156" s="27"/>
      <c r="Z156" s="21" t="s">
        <v>14</v>
      </c>
      <c r="AA156" s="22"/>
      <c r="AB156" s="23"/>
    </row>
    <row r="157" spans="1:28" ht="15" hidden="1" customHeight="1" x14ac:dyDescent="0.25">
      <c r="A157" s="30"/>
      <c r="B157" s="2" t="s">
        <v>15</v>
      </c>
      <c r="C157" s="2" t="s">
        <v>16</v>
      </c>
      <c r="D157" s="2" t="s">
        <v>15</v>
      </c>
      <c r="E157" s="2" t="s">
        <v>16</v>
      </c>
      <c r="F157" s="2" t="s">
        <v>15</v>
      </c>
      <c r="G157" s="2" t="s">
        <v>16</v>
      </c>
      <c r="H157" s="2" t="s">
        <v>15</v>
      </c>
      <c r="I157" s="2" t="s">
        <v>16</v>
      </c>
      <c r="J157" s="2" t="s">
        <v>15</v>
      </c>
      <c r="K157" s="2" t="s">
        <v>16</v>
      </c>
      <c r="L157" s="2" t="s">
        <v>15</v>
      </c>
      <c r="M157" s="2" t="s">
        <v>16</v>
      </c>
      <c r="N157" s="2" t="s">
        <v>15</v>
      </c>
      <c r="O157" s="2" t="s">
        <v>16</v>
      </c>
      <c r="P157" s="2" t="s">
        <v>15</v>
      </c>
      <c r="Q157" s="2" t="s">
        <v>16</v>
      </c>
      <c r="R157" s="2" t="s">
        <v>15</v>
      </c>
      <c r="S157" s="2" t="s">
        <v>16</v>
      </c>
      <c r="T157" s="2" t="s">
        <v>15</v>
      </c>
      <c r="U157" s="2" t="s">
        <v>16</v>
      </c>
      <c r="V157" s="2" t="s">
        <v>15</v>
      </c>
      <c r="W157" s="2" t="s">
        <v>16</v>
      </c>
      <c r="X157" s="2" t="s">
        <v>15</v>
      </c>
      <c r="Y157" s="2" t="s">
        <v>16</v>
      </c>
      <c r="Z157" s="3" t="s">
        <v>15</v>
      </c>
      <c r="AA157" s="3" t="s">
        <v>16</v>
      </c>
      <c r="AB157" s="3" t="s">
        <v>17</v>
      </c>
    </row>
    <row r="158" spans="1:28" ht="15" hidden="1" customHeight="1" x14ac:dyDescent="0.25">
      <c r="A158" s="2" t="s">
        <v>84</v>
      </c>
      <c r="B158" s="4">
        <v>0</v>
      </c>
      <c r="C158" s="4">
        <v>0</v>
      </c>
      <c r="D158" s="4">
        <v>0</v>
      </c>
      <c r="E158" s="4">
        <v>0</v>
      </c>
      <c r="F158" s="4">
        <v>0</v>
      </c>
      <c r="G158" s="4">
        <v>0</v>
      </c>
      <c r="H158" s="4">
        <v>0</v>
      </c>
      <c r="I158" s="4">
        <v>0</v>
      </c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>
        <v>0</v>
      </c>
      <c r="Q158" s="4">
        <v>0</v>
      </c>
      <c r="R158" s="4">
        <v>0</v>
      </c>
      <c r="S158" s="4">
        <v>0</v>
      </c>
      <c r="T158" s="4">
        <v>0</v>
      </c>
      <c r="U158" s="4">
        <v>0</v>
      </c>
      <c r="V158" s="4">
        <v>0</v>
      </c>
      <c r="W158" s="4">
        <v>0</v>
      </c>
      <c r="X158" s="4">
        <v>0</v>
      </c>
      <c r="Y158" s="4">
        <v>0</v>
      </c>
      <c r="Z158" s="6">
        <f t="shared" ref="Z158:AA168" si="41">B158+D158+F158+H158+J158+L158+N158+P158+R158+V158+T158</f>
        <v>0</v>
      </c>
      <c r="AA158" s="6">
        <f t="shared" si="41"/>
        <v>0</v>
      </c>
      <c r="AB158" s="12">
        <v>0</v>
      </c>
    </row>
    <row r="159" spans="1:28" ht="15" hidden="1" customHeight="1" x14ac:dyDescent="0.25">
      <c r="A159" s="2" t="s">
        <v>85</v>
      </c>
      <c r="B159" s="4">
        <v>0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  <c r="J159" s="4">
        <v>0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>
        <v>0</v>
      </c>
      <c r="Q159" s="4">
        <v>0</v>
      </c>
      <c r="R159" s="4">
        <v>0</v>
      </c>
      <c r="S159" s="4">
        <v>0</v>
      </c>
      <c r="T159" s="4">
        <v>0</v>
      </c>
      <c r="U159" s="4">
        <v>0</v>
      </c>
      <c r="V159" s="4">
        <v>0</v>
      </c>
      <c r="W159" s="4">
        <v>0</v>
      </c>
      <c r="X159" s="4">
        <v>0</v>
      </c>
      <c r="Y159" s="4">
        <v>0</v>
      </c>
      <c r="Z159" s="6">
        <f t="shared" si="41"/>
        <v>0</v>
      </c>
      <c r="AA159" s="6">
        <f t="shared" si="41"/>
        <v>0</v>
      </c>
      <c r="AB159" s="12">
        <v>0</v>
      </c>
    </row>
    <row r="160" spans="1:28" ht="15" hidden="1" customHeight="1" x14ac:dyDescent="0.25">
      <c r="A160" s="2" t="s">
        <v>86</v>
      </c>
      <c r="B160" s="4">
        <v>0</v>
      </c>
      <c r="C160" s="4">
        <v>0</v>
      </c>
      <c r="D160" s="4">
        <v>0</v>
      </c>
      <c r="E160" s="4">
        <v>0</v>
      </c>
      <c r="F160" s="4">
        <v>0</v>
      </c>
      <c r="G160" s="4">
        <v>0</v>
      </c>
      <c r="H160" s="4">
        <v>0</v>
      </c>
      <c r="I160" s="4">
        <v>0</v>
      </c>
      <c r="J160" s="4">
        <v>0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>
        <v>0</v>
      </c>
      <c r="Q160" s="4">
        <v>0</v>
      </c>
      <c r="R160" s="4">
        <v>0</v>
      </c>
      <c r="S160" s="4">
        <v>0</v>
      </c>
      <c r="T160" s="4">
        <v>0</v>
      </c>
      <c r="U160" s="4">
        <v>0</v>
      </c>
      <c r="V160" s="4">
        <v>0</v>
      </c>
      <c r="W160" s="4">
        <v>0</v>
      </c>
      <c r="X160" s="4">
        <v>0</v>
      </c>
      <c r="Y160" s="4">
        <v>0</v>
      </c>
      <c r="Z160" s="6">
        <f t="shared" si="41"/>
        <v>0</v>
      </c>
      <c r="AA160" s="6">
        <f t="shared" si="41"/>
        <v>0</v>
      </c>
      <c r="AB160" s="12">
        <v>0</v>
      </c>
    </row>
    <row r="161" spans="1:28" ht="15" hidden="1" customHeight="1" x14ac:dyDescent="0.25">
      <c r="A161" s="2" t="s">
        <v>87</v>
      </c>
      <c r="B161" s="4">
        <v>0</v>
      </c>
      <c r="C161" s="4">
        <v>0</v>
      </c>
      <c r="D161" s="4">
        <v>0</v>
      </c>
      <c r="E161" s="4">
        <v>0</v>
      </c>
      <c r="F161" s="4">
        <v>0</v>
      </c>
      <c r="G161" s="4">
        <v>0</v>
      </c>
      <c r="H161" s="4">
        <v>0</v>
      </c>
      <c r="I161" s="4">
        <v>0</v>
      </c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>
        <v>0</v>
      </c>
      <c r="Q161" s="4">
        <v>0</v>
      </c>
      <c r="R161" s="4">
        <v>0</v>
      </c>
      <c r="S161" s="4">
        <v>0</v>
      </c>
      <c r="T161" s="4">
        <v>0</v>
      </c>
      <c r="U161" s="4">
        <v>0</v>
      </c>
      <c r="V161" s="4">
        <v>0</v>
      </c>
      <c r="W161" s="4">
        <v>0</v>
      </c>
      <c r="X161" s="4">
        <v>0</v>
      </c>
      <c r="Y161" s="4">
        <v>0</v>
      </c>
      <c r="Z161" s="6">
        <f t="shared" si="41"/>
        <v>0</v>
      </c>
      <c r="AA161" s="6">
        <f t="shared" si="41"/>
        <v>0</v>
      </c>
      <c r="AB161" s="12">
        <v>0</v>
      </c>
    </row>
    <row r="162" spans="1:28" ht="15" hidden="1" customHeight="1" x14ac:dyDescent="0.25">
      <c r="A162" s="2" t="s">
        <v>88</v>
      </c>
      <c r="B162" s="4">
        <v>0</v>
      </c>
      <c r="C162" s="4">
        <v>0</v>
      </c>
      <c r="D162" s="4">
        <v>0</v>
      </c>
      <c r="E162" s="4">
        <v>0</v>
      </c>
      <c r="F162" s="4">
        <v>0</v>
      </c>
      <c r="G162" s="4">
        <v>0</v>
      </c>
      <c r="H162" s="4">
        <v>0</v>
      </c>
      <c r="I162" s="4">
        <v>0</v>
      </c>
      <c r="J162" s="4">
        <v>0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>
        <v>0</v>
      </c>
      <c r="Q162" s="4">
        <v>0</v>
      </c>
      <c r="R162" s="4">
        <v>0</v>
      </c>
      <c r="S162" s="4">
        <v>0</v>
      </c>
      <c r="T162" s="4">
        <v>0</v>
      </c>
      <c r="U162" s="4">
        <v>0</v>
      </c>
      <c r="V162" s="4">
        <v>0</v>
      </c>
      <c r="W162" s="4">
        <v>0</v>
      </c>
      <c r="X162" s="4">
        <v>0</v>
      </c>
      <c r="Y162" s="4">
        <v>0</v>
      </c>
      <c r="Z162" s="6">
        <f t="shared" si="41"/>
        <v>0</v>
      </c>
      <c r="AA162" s="6">
        <f t="shared" si="41"/>
        <v>0</v>
      </c>
      <c r="AB162" s="12">
        <v>0</v>
      </c>
    </row>
    <row r="163" spans="1:28" ht="15" hidden="1" customHeight="1" x14ac:dyDescent="0.25">
      <c r="A163" s="2" t="s">
        <v>89</v>
      </c>
      <c r="B163" s="4">
        <v>0</v>
      </c>
      <c r="C163" s="4">
        <v>0</v>
      </c>
      <c r="D163" s="4">
        <v>0</v>
      </c>
      <c r="E163" s="4">
        <v>0</v>
      </c>
      <c r="F163" s="4">
        <v>0</v>
      </c>
      <c r="G163" s="4">
        <v>0</v>
      </c>
      <c r="H163" s="4">
        <v>0</v>
      </c>
      <c r="I163" s="4">
        <v>0</v>
      </c>
      <c r="J163" s="4">
        <v>0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>
        <v>0</v>
      </c>
      <c r="Q163" s="4">
        <v>0</v>
      </c>
      <c r="R163" s="4">
        <v>0</v>
      </c>
      <c r="S163" s="4">
        <v>0</v>
      </c>
      <c r="T163" s="4">
        <v>0</v>
      </c>
      <c r="U163" s="4">
        <v>0</v>
      </c>
      <c r="V163" s="4">
        <v>0</v>
      </c>
      <c r="W163" s="4">
        <v>0</v>
      </c>
      <c r="X163" s="4">
        <v>0</v>
      </c>
      <c r="Y163" s="4">
        <v>0</v>
      </c>
      <c r="Z163" s="6">
        <f t="shared" si="41"/>
        <v>0</v>
      </c>
      <c r="AA163" s="6">
        <f t="shared" si="41"/>
        <v>0</v>
      </c>
      <c r="AB163" s="12">
        <v>0</v>
      </c>
    </row>
    <row r="164" spans="1:28" ht="15" hidden="1" customHeight="1" x14ac:dyDescent="0.25">
      <c r="A164" s="2" t="s">
        <v>90</v>
      </c>
      <c r="B164" s="4">
        <v>0</v>
      </c>
      <c r="C164" s="4">
        <v>0</v>
      </c>
      <c r="D164" s="4">
        <v>0</v>
      </c>
      <c r="E164" s="4">
        <v>0</v>
      </c>
      <c r="F164" s="4">
        <v>0</v>
      </c>
      <c r="G164" s="4">
        <v>0</v>
      </c>
      <c r="H164" s="4">
        <v>0</v>
      </c>
      <c r="I164" s="4">
        <v>0</v>
      </c>
      <c r="J164" s="4">
        <v>0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>
        <v>0</v>
      </c>
      <c r="Q164" s="4">
        <v>0</v>
      </c>
      <c r="R164" s="4">
        <v>0</v>
      </c>
      <c r="S164" s="4">
        <v>0</v>
      </c>
      <c r="T164" s="4">
        <v>0</v>
      </c>
      <c r="U164" s="4">
        <v>0</v>
      </c>
      <c r="V164" s="4">
        <v>0</v>
      </c>
      <c r="W164" s="4">
        <v>0</v>
      </c>
      <c r="X164" s="4">
        <v>0</v>
      </c>
      <c r="Y164" s="4">
        <v>0</v>
      </c>
      <c r="Z164" s="6">
        <f t="shared" si="41"/>
        <v>0</v>
      </c>
      <c r="AA164" s="6">
        <f t="shared" si="41"/>
        <v>0</v>
      </c>
      <c r="AB164" s="12">
        <v>0</v>
      </c>
    </row>
    <row r="165" spans="1:28" ht="15" hidden="1" customHeight="1" x14ac:dyDescent="0.25">
      <c r="A165" s="2" t="s">
        <v>91</v>
      </c>
      <c r="B165" s="4">
        <v>0</v>
      </c>
      <c r="C165" s="4">
        <v>0</v>
      </c>
      <c r="D165" s="4">
        <v>0</v>
      </c>
      <c r="E165" s="4">
        <v>0</v>
      </c>
      <c r="F165" s="4">
        <v>0</v>
      </c>
      <c r="G165" s="4">
        <v>0</v>
      </c>
      <c r="H165" s="4">
        <v>0</v>
      </c>
      <c r="I165" s="4">
        <v>0</v>
      </c>
      <c r="J165" s="4">
        <v>0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>
        <v>0</v>
      </c>
      <c r="Q165" s="4">
        <v>0</v>
      </c>
      <c r="R165" s="4">
        <v>0</v>
      </c>
      <c r="S165" s="4">
        <v>0</v>
      </c>
      <c r="T165" s="4">
        <v>0</v>
      </c>
      <c r="U165" s="4">
        <v>0</v>
      </c>
      <c r="V165" s="4">
        <v>0</v>
      </c>
      <c r="W165" s="4">
        <v>0</v>
      </c>
      <c r="X165" s="4">
        <v>0</v>
      </c>
      <c r="Y165" s="4">
        <v>0</v>
      </c>
      <c r="Z165" s="6">
        <f t="shared" si="41"/>
        <v>0</v>
      </c>
      <c r="AA165" s="6">
        <f t="shared" si="41"/>
        <v>0</v>
      </c>
      <c r="AB165" s="12">
        <v>0</v>
      </c>
    </row>
    <row r="166" spans="1:28" ht="15" hidden="1" customHeight="1" x14ac:dyDescent="0.25">
      <c r="A166" s="2" t="s">
        <v>92</v>
      </c>
      <c r="B166" s="4">
        <v>0</v>
      </c>
      <c r="C166" s="4">
        <v>0</v>
      </c>
      <c r="D166" s="4">
        <v>0</v>
      </c>
      <c r="E166" s="4">
        <v>0</v>
      </c>
      <c r="F166" s="4">
        <v>0</v>
      </c>
      <c r="G166" s="4">
        <v>0</v>
      </c>
      <c r="H166" s="4">
        <v>0</v>
      </c>
      <c r="I166" s="4">
        <v>0</v>
      </c>
      <c r="J166" s="4">
        <v>0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>
        <v>0</v>
      </c>
      <c r="Q166" s="4">
        <v>0</v>
      </c>
      <c r="R166" s="4">
        <v>0</v>
      </c>
      <c r="S166" s="4">
        <v>0</v>
      </c>
      <c r="T166" s="4">
        <v>0</v>
      </c>
      <c r="U166" s="4">
        <v>0</v>
      </c>
      <c r="V166" s="4">
        <v>0</v>
      </c>
      <c r="W166" s="4">
        <v>0</v>
      </c>
      <c r="X166" s="4">
        <v>0</v>
      </c>
      <c r="Y166" s="4">
        <v>0</v>
      </c>
      <c r="Z166" s="6">
        <f t="shared" si="41"/>
        <v>0</v>
      </c>
      <c r="AA166" s="6">
        <f t="shared" si="41"/>
        <v>0</v>
      </c>
      <c r="AB166" s="12">
        <v>0</v>
      </c>
    </row>
    <row r="167" spans="1:28" ht="15" hidden="1" customHeight="1" x14ac:dyDescent="0.25">
      <c r="A167" s="2" t="s">
        <v>93</v>
      </c>
      <c r="B167" s="4">
        <v>0</v>
      </c>
      <c r="C167" s="4">
        <v>0</v>
      </c>
      <c r="D167" s="4">
        <v>0</v>
      </c>
      <c r="E167" s="4">
        <v>0</v>
      </c>
      <c r="F167" s="4">
        <v>0</v>
      </c>
      <c r="G167" s="4">
        <v>0</v>
      </c>
      <c r="H167" s="4">
        <v>0</v>
      </c>
      <c r="I167" s="4">
        <v>0</v>
      </c>
      <c r="J167" s="4">
        <v>0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>
        <v>0</v>
      </c>
      <c r="Q167" s="4">
        <v>0</v>
      </c>
      <c r="R167" s="4">
        <v>0</v>
      </c>
      <c r="S167" s="4">
        <v>0</v>
      </c>
      <c r="T167" s="4">
        <v>0</v>
      </c>
      <c r="U167" s="4">
        <v>0</v>
      </c>
      <c r="V167" s="4">
        <v>0</v>
      </c>
      <c r="W167" s="4">
        <v>0</v>
      </c>
      <c r="X167" s="4">
        <v>0</v>
      </c>
      <c r="Y167" s="4">
        <v>0</v>
      </c>
      <c r="Z167" s="6">
        <f t="shared" si="41"/>
        <v>0</v>
      </c>
      <c r="AA167" s="6">
        <f t="shared" si="41"/>
        <v>0</v>
      </c>
      <c r="AB167" s="12">
        <v>0</v>
      </c>
    </row>
    <row r="168" spans="1:28" ht="15" hidden="1" customHeight="1" x14ac:dyDescent="0.25">
      <c r="A168" s="2" t="s">
        <v>14</v>
      </c>
      <c r="B168" s="4">
        <v>0</v>
      </c>
      <c r="C168" s="4">
        <v>0</v>
      </c>
      <c r="D168" s="4">
        <v>0</v>
      </c>
      <c r="E168" s="4">
        <v>0</v>
      </c>
      <c r="F168" s="4">
        <v>0</v>
      </c>
      <c r="G168" s="4">
        <v>0</v>
      </c>
      <c r="H168" s="4">
        <v>0</v>
      </c>
      <c r="I168" s="4">
        <v>0</v>
      </c>
      <c r="J168" s="4">
        <v>0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>
        <v>0</v>
      </c>
      <c r="Q168" s="4">
        <v>0</v>
      </c>
      <c r="R168" s="4">
        <v>0</v>
      </c>
      <c r="S168" s="4">
        <v>0</v>
      </c>
      <c r="T168" s="4">
        <v>0</v>
      </c>
      <c r="U168" s="4">
        <v>0</v>
      </c>
      <c r="V168" s="4">
        <v>0</v>
      </c>
      <c r="W168" s="4">
        <v>0</v>
      </c>
      <c r="X168" s="4">
        <v>0</v>
      </c>
      <c r="Y168" s="4">
        <v>0</v>
      </c>
      <c r="Z168" s="6">
        <f t="shared" si="41"/>
        <v>0</v>
      </c>
      <c r="AA168" s="6">
        <f t="shared" si="41"/>
        <v>0</v>
      </c>
      <c r="AB168" s="12">
        <v>0</v>
      </c>
    </row>
    <row r="169" spans="1:28" ht="22.5" customHeight="1" x14ac:dyDescent="0.25">
      <c r="A169" s="8"/>
    </row>
    <row r="170" spans="1:28" x14ac:dyDescent="0.25">
      <c r="A170" t="s">
        <v>94</v>
      </c>
    </row>
    <row r="171" spans="1:28" hidden="1" x14ac:dyDescent="0.25"/>
    <row r="172" spans="1:28" hidden="1" x14ac:dyDescent="0.25"/>
    <row r="173" spans="1:28" x14ac:dyDescent="0.25">
      <c r="F173" s="1"/>
      <c r="G173" s="32"/>
      <c r="H173" s="32"/>
    </row>
  </sheetData>
  <mergeCells count="199">
    <mergeCell ref="A4:AB4"/>
    <mergeCell ref="G173:H173"/>
    <mergeCell ref="A3:AB3"/>
    <mergeCell ref="A7:A8"/>
    <mergeCell ref="B7:C7"/>
    <mergeCell ref="D7:E7"/>
    <mergeCell ref="F7:G7"/>
    <mergeCell ref="H7:I7"/>
    <mergeCell ref="J7:K7"/>
    <mergeCell ref="L7:M7"/>
    <mergeCell ref="P15:Q15"/>
    <mergeCell ref="R15:S15"/>
    <mergeCell ref="T15:U15"/>
    <mergeCell ref="V15:W15"/>
    <mergeCell ref="X15:Y15"/>
    <mergeCell ref="Z15:AB15"/>
    <mergeCell ref="Z7:AB7"/>
    <mergeCell ref="A14:AB14"/>
    <mergeCell ref="A15:A16"/>
    <mergeCell ref="B15:C15"/>
    <mergeCell ref="D15:E15"/>
    <mergeCell ref="F15:G15"/>
    <mergeCell ref="H15:I15"/>
    <mergeCell ref="J15:K15"/>
    <mergeCell ref="L15:M15"/>
    <mergeCell ref="N15:O15"/>
    <mergeCell ref="N7:O7"/>
    <mergeCell ref="P7:Q7"/>
    <mergeCell ref="R7:S7"/>
    <mergeCell ref="T7:U7"/>
    <mergeCell ref="V7:W7"/>
    <mergeCell ref="X7:Y7"/>
    <mergeCell ref="R22:S22"/>
    <mergeCell ref="T22:U22"/>
    <mergeCell ref="V22:W22"/>
    <mergeCell ref="X22:Y22"/>
    <mergeCell ref="Z22:AB22"/>
    <mergeCell ref="A27:AB27"/>
    <mergeCell ref="A21:AB21"/>
    <mergeCell ref="A22:A23"/>
    <mergeCell ref="B22:C22"/>
    <mergeCell ref="D22:E22"/>
    <mergeCell ref="F22:G22"/>
    <mergeCell ref="H22:I22"/>
    <mergeCell ref="J22:K22"/>
    <mergeCell ref="L22:M22"/>
    <mergeCell ref="N22:O22"/>
    <mergeCell ref="P22:Q22"/>
    <mergeCell ref="X28:Y28"/>
    <mergeCell ref="Z28:AB28"/>
    <mergeCell ref="A33:AB33"/>
    <mergeCell ref="A34:A35"/>
    <mergeCell ref="B34:C34"/>
    <mergeCell ref="D34:E34"/>
    <mergeCell ref="F34:G34"/>
    <mergeCell ref="H34:I34"/>
    <mergeCell ref="J34:K34"/>
    <mergeCell ref="L34:M34"/>
    <mergeCell ref="L28:M28"/>
    <mergeCell ref="N28:O28"/>
    <mergeCell ref="P28:Q28"/>
    <mergeCell ref="R28:S28"/>
    <mergeCell ref="T28:U28"/>
    <mergeCell ref="V28:W28"/>
    <mergeCell ref="A28:A29"/>
    <mergeCell ref="B28:C28"/>
    <mergeCell ref="D28:E28"/>
    <mergeCell ref="F28:G28"/>
    <mergeCell ref="H28:I28"/>
    <mergeCell ref="J28:K28"/>
    <mergeCell ref="P41:Q41"/>
    <mergeCell ref="R41:S41"/>
    <mergeCell ref="T41:U41"/>
    <mergeCell ref="V41:W41"/>
    <mergeCell ref="X41:Y41"/>
    <mergeCell ref="Z41:AB41"/>
    <mergeCell ref="Z34:AB34"/>
    <mergeCell ref="A40:AB40"/>
    <mergeCell ref="A41:A42"/>
    <mergeCell ref="B41:C41"/>
    <mergeCell ref="D41:E41"/>
    <mergeCell ref="F41:G41"/>
    <mergeCell ref="H41:I41"/>
    <mergeCell ref="J41:K41"/>
    <mergeCell ref="L41:M41"/>
    <mergeCell ref="N41:O41"/>
    <mergeCell ref="N34:O34"/>
    <mergeCell ref="P34:Q34"/>
    <mergeCell ref="R34:S34"/>
    <mergeCell ref="T34:U34"/>
    <mergeCell ref="V34:W34"/>
    <mergeCell ref="X34:Y34"/>
    <mergeCell ref="R83:S83"/>
    <mergeCell ref="T83:U83"/>
    <mergeCell ref="V83:W83"/>
    <mergeCell ref="X83:Y83"/>
    <mergeCell ref="Z83:AB83"/>
    <mergeCell ref="A95:AB95"/>
    <mergeCell ref="A82:AB82"/>
    <mergeCell ref="A83:A84"/>
    <mergeCell ref="B83:C83"/>
    <mergeCell ref="D83:E83"/>
    <mergeCell ref="F83:G83"/>
    <mergeCell ref="H83:I83"/>
    <mergeCell ref="J83:K83"/>
    <mergeCell ref="L83:M83"/>
    <mergeCell ref="N83:O83"/>
    <mergeCell ref="P83:Q83"/>
    <mergeCell ref="X96:Y96"/>
    <mergeCell ref="Z96:AB96"/>
    <mergeCell ref="A102:AB102"/>
    <mergeCell ref="A103:A104"/>
    <mergeCell ref="B103:C103"/>
    <mergeCell ref="D103:E103"/>
    <mergeCell ref="F103:G103"/>
    <mergeCell ref="H103:I103"/>
    <mergeCell ref="J103:K103"/>
    <mergeCell ref="L103:M103"/>
    <mergeCell ref="L96:M96"/>
    <mergeCell ref="N96:O96"/>
    <mergeCell ref="P96:Q96"/>
    <mergeCell ref="R96:S96"/>
    <mergeCell ref="T96:U96"/>
    <mergeCell ref="V96:W96"/>
    <mergeCell ref="A96:A97"/>
    <mergeCell ref="B96:C96"/>
    <mergeCell ref="D96:E96"/>
    <mergeCell ref="F96:G96"/>
    <mergeCell ref="H96:I96"/>
    <mergeCell ref="J96:K96"/>
    <mergeCell ref="P108:Q108"/>
    <mergeCell ref="R108:S108"/>
    <mergeCell ref="T108:U108"/>
    <mergeCell ref="V108:W108"/>
    <mergeCell ref="X108:Y108"/>
    <mergeCell ref="Z108:AB108"/>
    <mergeCell ref="Z103:AB103"/>
    <mergeCell ref="A107:AB107"/>
    <mergeCell ref="A108:A109"/>
    <mergeCell ref="B108:C108"/>
    <mergeCell ref="D108:E108"/>
    <mergeCell ref="F108:G108"/>
    <mergeCell ref="H108:I108"/>
    <mergeCell ref="J108:K108"/>
    <mergeCell ref="L108:M108"/>
    <mergeCell ref="N108:O108"/>
    <mergeCell ref="N103:O103"/>
    <mergeCell ref="P103:Q103"/>
    <mergeCell ref="R103:S103"/>
    <mergeCell ref="T103:U103"/>
    <mergeCell ref="V103:W103"/>
    <mergeCell ref="X103:Y103"/>
    <mergeCell ref="X113:Y113"/>
    <mergeCell ref="Z113:AB113"/>
    <mergeCell ref="A130:AB130"/>
    <mergeCell ref="A112:AB112"/>
    <mergeCell ref="A113:A114"/>
    <mergeCell ref="B113:C113"/>
    <mergeCell ref="D113:E113"/>
    <mergeCell ref="F113:G113"/>
    <mergeCell ref="H113:I113"/>
    <mergeCell ref="J113:K113"/>
    <mergeCell ref="L113:M113"/>
    <mergeCell ref="N113:O113"/>
    <mergeCell ref="P113:Q113"/>
    <mergeCell ref="V131:W131"/>
    <mergeCell ref="A131:A132"/>
    <mergeCell ref="B131:C131"/>
    <mergeCell ref="D131:E131"/>
    <mergeCell ref="F131:G131"/>
    <mergeCell ref="H131:I131"/>
    <mergeCell ref="J131:K131"/>
    <mergeCell ref="R113:S113"/>
    <mergeCell ref="T113:U113"/>
    <mergeCell ref="V113:W113"/>
    <mergeCell ref="A1:AB2"/>
    <mergeCell ref="Z156:AB156"/>
    <mergeCell ref="B6:AB6"/>
    <mergeCell ref="N156:O156"/>
    <mergeCell ref="P156:Q156"/>
    <mergeCell ref="R156:S156"/>
    <mergeCell ref="T156:U156"/>
    <mergeCell ref="V156:W156"/>
    <mergeCell ref="X156:Y156"/>
    <mergeCell ref="X131:Y131"/>
    <mergeCell ref="Z131:AB131"/>
    <mergeCell ref="A155:AB155"/>
    <mergeCell ref="A156:A157"/>
    <mergeCell ref="B156:C156"/>
    <mergeCell ref="D156:E156"/>
    <mergeCell ref="F156:G156"/>
    <mergeCell ref="H156:I156"/>
    <mergeCell ref="J156:K156"/>
    <mergeCell ref="L156:M156"/>
    <mergeCell ref="L131:M131"/>
    <mergeCell ref="N131:O131"/>
    <mergeCell ref="P131:Q131"/>
    <mergeCell ref="R131:S131"/>
    <mergeCell ref="T131:U131"/>
  </mergeCells>
  <pageMargins left="0.23622047244094491" right="0.23622047244094491" top="0.74803149606299213" bottom="0.74803149606299213" header="0.31496062992125984" footer="0.31496062992125984"/>
  <pageSetup paperSize="9" scale="45" orientation="portrait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Adriana Alves de Moura</dc:creator>
  <cp:keywords/>
  <dc:description/>
  <cp:lastModifiedBy>Ana Lucia de Matos O Santos</cp:lastModifiedBy>
  <cp:revision/>
  <cp:lastPrinted>2024-10-09T19:03:22Z</cp:lastPrinted>
  <dcterms:created xsi:type="dcterms:W3CDTF">2024-02-14T13:22:10Z</dcterms:created>
  <dcterms:modified xsi:type="dcterms:W3CDTF">2024-12-10T17:55:05Z</dcterms:modified>
  <cp:category/>
  <cp:contentStatus/>
</cp:coreProperties>
</file>