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6-AME_IDOSO_OESTE\Sites\Conteúdo Acesso à Informação\1. Atividades e Resultados - Planilha de Produção\2026 - Contratado x Realizado\09.setembro\"/>
    </mc:Choice>
  </mc:AlternateContent>
  <xr:revisionPtr revIDLastSave="0" documentId="13_ncr:1_{A975BF52-435F-468E-B04D-01B3ED6FC9AD}" xr6:coauthVersionLast="47" xr6:coauthVersionMax="47" xr10:uidLastSave="{00000000-0000-0000-0000-000000000000}"/>
  <bookViews>
    <workbookView xWindow="-120" yWindow="-120" windowWidth="29040" windowHeight="15720" xr2:uid="{A52F6500-994B-4608-890C-C6F0087E5DBA}"/>
  </bookViews>
  <sheets>
    <sheet name="2026 - Contratado x Realizado" sheetId="2" r:id="rId1"/>
  </sheets>
  <definedNames>
    <definedName name="_xlnm.Print_Area" localSheetId="0">'2026 - Contratado x Realizado'!$A$1:$V$66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3" i="2" l="1"/>
  <c r="T63" i="2"/>
  <c r="U62" i="2"/>
  <c r="T62" i="2"/>
  <c r="U56" i="2"/>
  <c r="T56" i="2"/>
  <c r="U50" i="2"/>
  <c r="T50" i="2"/>
  <c r="U49" i="2"/>
  <c r="T49" i="2"/>
  <c r="U48" i="2"/>
  <c r="T48" i="2"/>
  <c r="U47" i="2"/>
  <c r="T47" i="2"/>
  <c r="U46" i="2"/>
  <c r="T46" i="2"/>
  <c r="V46" i="2" s="1"/>
  <c r="U45" i="2"/>
  <c r="T45" i="2"/>
  <c r="U44" i="2"/>
  <c r="T44" i="2"/>
  <c r="U39" i="2"/>
  <c r="T39" i="2"/>
  <c r="U38" i="2"/>
  <c r="T38" i="2"/>
  <c r="V38" i="2" s="1"/>
  <c r="U37" i="2"/>
  <c r="T37" i="2"/>
  <c r="U32" i="2"/>
  <c r="T32" i="2"/>
  <c r="U31" i="2"/>
  <c r="T31" i="2"/>
  <c r="V31" i="2" s="1"/>
  <c r="U26" i="2"/>
  <c r="T26" i="2"/>
  <c r="U25" i="2"/>
  <c r="T25" i="2"/>
  <c r="V20" i="2"/>
  <c r="V19" i="2"/>
  <c r="V18" i="2"/>
  <c r="U20" i="2"/>
  <c r="U19" i="2"/>
  <c r="U18" i="2"/>
  <c r="T20" i="2"/>
  <c r="T19" i="2"/>
  <c r="T18" i="2"/>
  <c r="V13" i="2"/>
  <c r="V12" i="2"/>
  <c r="V11" i="2"/>
  <c r="V10" i="2"/>
  <c r="T11" i="2"/>
  <c r="U11" i="2"/>
  <c r="T12" i="2"/>
  <c r="U12" i="2"/>
  <c r="T13" i="2"/>
  <c r="U13" i="2"/>
  <c r="U10" i="2"/>
  <c r="T10" i="2"/>
  <c r="S50" i="2"/>
  <c r="S49" i="2"/>
  <c r="R23" i="2"/>
  <c r="R29" i="2" s="1"/>
  <c r="R35" i="2" s="1"/>
  <c r="R42" i="2" s="1"/>
  <c r="R54" i="2" s="1"/>
  <c r="R60" i="2" s="1"/>
  <c r="S20" i="2"/>
  <c r="R16" i="2"/>
  <c r="S13" i="2"/>
  <c r="Q20" i="2"/>
  <c r="Q13" i="2"/>
  <c r="V50" i="2"/>
  <c r="V49" i="2"/>
  <c r="V48" i="2"/>
  <c r="V47" i="2"/>
  <c r="V44" i="2"/>
  <c r="V39" i="2"/>
  <c r="V32" i="2"/>
  <c r="V26" i="2"/>
  <c r="V25" i="2"/>
  <c r="N23" i="2"/>
  <c r="N29" i="2" s="1"/>
  <c r="N35" i="2" s="1"/>
  <c r="N42" i="2" s="1"/>
  <c r="N54" i="2" s="1"/>
  <c r="N60" i="2" s="1"/>
  <c r="N16" i="2"/>
  <c r="P23" i="2"/>
  <c r="P29" i="2" s="1"/>
  <c r="P35" i="2" s="1"/>
  <c r="P42" i="2" s="1"/>
  <c r="P54" i="2" s="1"/>
  <c r="P60" i="2" s="1"/>
  <c r="P16" i="2"/>
  <c r="L23" i="2"/>
  <c r="L29" i="2" s="1"/>
  <c r="L35" i="2" s="1"/>
  <c r="L42" i="2" s="1"/>
  <c r="L54" i="2" s="1"/>
  <c r="L60" i="2" s="1"/>
  <c r="L16" i="2"/>
  <c r="J23" i="2"/>
  <c r="J16" i="2"/>
  <c r="H23" i="2"/>
  <c r="H16" i="2"/>
  <c r="V45" i="2" l="1"/>
  <c r="J29" i="2"/>
  <c r="J35" i="2" s="1"/>
  <c r="J42" i="2" s="1"/>
  <c r="J54" i="2" s="1"/>
  <c r="J60" i="2" s="1"/>
  <c r="H29" i="2"/>
  <c r="H35" i="2" s="1"/>
  <c r="H42" i="2" s="1"/>
  <c r="H54" i="2" s="1"/>
  <c r="H60" i="2" l="1"/>
</calcChain>
</file>

<file path=xl/sharedStrings.xml><?xml version="1.0" encoding="utf-8"?>
<sst xmlns="http://schemas.openxmlformats.org/spreadsheetml/2006/main" count="243" uniqueCount="38">
  <si>
    <t> 271 - Consultas Médicas </t>
  </si>
  <si>
    <t>Janeiro</t>
  </si>
  <si>
    <t>Fevereiro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</si>
  <si>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</si>
  <si>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</si>
  <si>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</si>
  <si>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</si>
  <si>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</si>
  <si>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</si>
  <si>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</si>
  <si>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</si>
  <si>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</si>
  <si>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</si>
  <si>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</si>
  <si>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</si>
  <si>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 572 - Cirurgia Ambulatorial Menor (cma) </t>
  </si>
  <si>
    <t>Cirurgias ambulatoriais cma</t>
  </si>
  <si>
    <t> 274 - Atendimento Odontológico </t>
  </si>
  <si>
    <t>Primeiras Consultas - Rede</t>
  </si>
  <si>
    <t> 680 - SADT Externo </t>
  </si>
  <si>
    <t>Outras Ultrassonografias</t>
  </si>
  <si>
    <t>Ultra-Sonografia</t>
  </si>
  <si>
    <t>Diagnóstico em Cardiologia (Exceto Cateterismo Cardíaco)</t>
  </si>
  <si>
    <t>Diagnóstico em Neurologia</t>
  </si>
  <si>
    <t>Métodos Diagnósticos em Especialidades</t>
  </si>
  <si>
    <t> 606 - Consultas Médicas por Telemedicina (acompanhamento) </t>
  </si>
  <si>
    <t> 607 - Consultas Não Médicas/Procedimentos Terapêuticos Não Médicos por Telemedicina (acompanhamento) </t>
  </si>
  <si>
    <t>Diagnóstico em Otorrin./Fonoaudiologia</t>
  </si>
  <si>
    <t>AME IDOSO OESTE</t>
  </si>
  <si>
    <t>Fonte: http://www.gestao.saude.sp.gov.br</t>
  </si>
  <si>
    <t>Março</t>
  </si>
  <si>
    <t>Abril</t>
  </si>
  <si>
    <t>Maio</t>
  </si>
  <si>
    <t>Junho</t>
  </si>
  <si>
    <t>Julho</t>
  </si>
  <si>
    <t>Agosto</t>
  </si>
  <si>
    <t>-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</si>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</sst>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0" fillId="0" borderId="11" xfId="0" applyBorder="1" applyAlignment="1">
      <alignment horizontal="center" wrapText="1"/>
    </xf>
    <xf numFmtId="10" fontId="16" fillId="0" borderId="11" xfId="42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center" wrapText="1"/>
    </xf>
    <xf numFmtId="9" fontId="16" fillId="0" borderId="11" xfId="42" applyFont="1" applyBorder="1" applyAlignment="1">
      <alignment horizontal="right" wrapText="1"/>
    </xf>
    <xf numFmtId="9" fontId="0" fillId="0" borderId="0" xfId="42" applyFont="1"/>
    <xf numFmtId="3" fontId="0" fillId="0" borderId="0" xfId="0" applyNumberFormat="1"/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7" xfId="0" applyFont="1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28575</xdr:rowOff>
    </xdr:from>
    <xdr:to>
      <xdr:col>0</xdr:col>
      <xdr:colOff>1295400</xdr:colOff>
      <xdr:row>3</xdr:row>
      <xdr:rowOff>152400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FC6D6352-1EA0-4274-95BA-3308B5B5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8575"/>
          <a:ext cx="10572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304800</xdr:colOff>
      <xdr:row>1</xdr:row>
      <xdr:rowOff>38100</xdr:rowOff>
    </xdr:from>
    <xdr:to>
      <xdr:col>22</xdr:col>
      <xdr:colOff>190500</xdr:colOff>
      <xdr:row>4</xdr:row>
      <xdr:rowOff>104775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A668389A-AFCE-4334-8B90-B8A19E05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28600"/>
          <a:ext cx="752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B1D9-AEFA-4A3D-BB28-4B0E8CB9D299}">
  <dimension ref="A3:Y66"/>
  <sheetViews>
    <sheetView showGridLines="0" tabSelected="1" topLeftCell="B34" zoomScaleNormal="100" workbookViewId="0">
      <selection activeCell="AC55" sqref="AC55"/>
    </sheetView>
  </sheetViews>
  <sheetFormatPr defaultRowHeight="15" x14ac:dyDescent="0.25"/>
  <cols>
    <col min="1" max="1" width="36.5703125" bestFit="1" customWidth="1"/>
    <col min="2" max="4" width="7.7109375" customWidth="1"/>
    <col min="5" max="5" width="5.5703125" bestFit="1" customWidth="1"/>
    <col min="6" max="19" width="5.5703125" customWidth="1"/>
    <col min="20" max="20" width="6.5703125" bestFit="1" customWidth="1"/>
    <col min="21" max="21" width="7.7109375" customWidth="1"/>
    <col min="22" max="22" width="5.28515625" bestFit="1" customWidth="1"/>
  </cols>
  <sheetData>
    <row r="3" spans="1:25" ht="15" customHeight="1" x14ac:dyDescent="0.25">
      <c r="A3" s="27" t="s">
        <v>28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5" ht="15" customHeight="1" x14ac:dyDescent="0.25">
      <c r="A4" s="27">
        <v>2026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5" ht="15" customHeight="1" thickBot="1" x14ac:dyDescent="0.3">
      <c r="A5" s="24"/>
      <c r="B5" s="24"/>
      <c r="C5" s="24"/>
      <c r="D5" s="24"/>
      <c r="E5" s="2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5" ht="15" customHeight="1" thickBot="1" x14ac:dyDescent="0.3">
      <c r="A6" s="2" t="s">
        <v>0</v>
      </c>
    </row>
    <row r="7" spans="1:25" ht="15" customHeight="1" thickBot="1" x14ac:dyDescent="0.3"/>
    <row r="8" spans="1:25" ht="15" customHeight="1" thickBot="1" x14ac:dyDescent="0.3">
      <c r="A8" s="19"/>
      <c r="B8" s="22" t="s">
        <v>1</v>
      </c>
      <c r="C8" s="23"/>
      <c r="D8" s="22" t="s">
        <v>2</v>
      </c>
      <c r="E8" s="23"/>
      <c r="F8" s="22" t="s">
        <v>30</v>
      </c>
      <c r="G8" s="23"/>
      <c r="H8" s="22" t="s">
        <v>31</v>
      </c>
      <c r="I8" s="23"/>
      <c r="J8" s="22" t="s">
        <v>32</v>
      </c>
      <c r="K8" s="23"/>
      <c r="L8" s="22" t="s">
        <v>33</v>
      </c>
      <c r="M8" s="23"/>
      <c r="N8" s="22" t="s">
        <v>34</v>
      </c>
      <c r="O8" s="23"/>
      <c r="P8" s="22" t="s">
        <v>35</v>
      </c>
      <c r="Q8" s="23"/>
      <c r="R8" s="22" t="s">
        <v>37</v>
      </c>
      <c r="S8" s="23"/>
      <c r="T8" s="16" t="s">
        <v>3</v>
      </c>
      <c r="U8" s="17"/>
      <c r="V8" s="18"/>
    </row>
    <row r="9" spans="1:25" ht="15" customHeight="1" thickBot="1" x14ac:dyDescent="0.3">
      <c r="A9" s="20"/>
      <c r="B9" s="10" t="s">
        <v>4</v>
      </c>
      <c r="C9" s="10" t="s">
        <v>5</v>
      </c>
      <c r="D9" s="10" t="s">
        <v>4</v>
      </c>
      <c r="E9" s="10" t="s">
        <v>5</v>
      </c>
      <c r="F9" s="10" t="s">
        <v>4</v>
      </c>
      <c r="G9" s="10" t="s">
        <v>5</v>
      </c>
      <c r="H9" s="10" t="s">
        <v>4</v>
      </c>
      <c r="I9" s="10" t="s">
        <v>5</v>
      </c>
      <c r="J9" s="10" t="s">
        <v>4</v>
      </c>
      <c r="K9" s="10" t="s">
        <v>5</v>
      </c>
      <c r="L9" s="10" t="s">
        <v>4</v>
      </c>
      <c r="M9" s="10" t="s">
        <v>5</v>
      </c>
      <c r="N9" s="10" t="s">
        <v>4</v>
      </c>
      <c r="O9" s="10" t="s">
        <v>5</v>
      </c>
      <c r="P9" s="10" t="s">
        <v>4</v>
      </c>
      <c r="Q9" s="10" t="s">
        <v>5</v>
      </c>
      <c r="R9" s="10" t="s">
        <v>4</v>
      </c>
      <c r="S9" s="10" t="s">
        <v>5</v>
      </c>
      <c r="T9" s="12" t="s">
        <v>4</v>
      </c>
      <c r="U9" s="12" t="s">
        <v>5</v>
      </c>
      <c r="V9" s="12" t="s">
        <v>6</v>
      </c>
    </row>
    <row r="10" spans="1:25" ht="15" customHeight="1" thickBot="1" x14ac:dyDescent="0.3">
      <c r="A10" s="4" t="s">
        <v>7</v>
      </c>
      <c r="B10" s="5">
        <v>700</v>
      </c>
      <c r="C10" s="5">
        <v>551</v>
      </c>
      <c r="D10" s="5">
        <v>700</v>
      </c>
      <c r="E10" s="5">
        <v>478</v>
      </c>
      <c r="F10" s="5">
        <v>700</v>
      </c>
      <c r="G10" s="5">
        <v>610</v>
      </c>
      <c r="H10" s="5">
        <v>700</v>
      </c>
      <c r="I10" s="5">
        <v>539</v>
      </c>
      <c r="J10" s="5">
        <v>700</v>
      </c>
      <c r="K10" s="5">
        <v>611</v>
      </c>
      <c r="L10" s="5">
        <v>700</v>
      </c>
      <c r="M10" s="5">
        <v>657</v>
      </c>
      <c r="N10" s="5">
        <v>850</v>
      </c>
      <c r="O10" s="5">
        <v>653</v>
      </c>
      <c r="P10" s="5">
        <v>850</v>
      </c>
      <c r="Q10" s="5">
        <v>695</v>
      </c>
      <c r="R10" s="5">
        <v>850</v>
      </c>
      <c r="S10" s="5">
        <v>641</v>
      </c>
      <c r="T10" s="7">
        <f>B10+D10+F10+H10+J10+L10+N10+P10+R10</f>
        <v>6750</v>
      </c>
      <c r="U10" s="7">
        <f>C10+E10+G10+I10+K10+M10+O10+Q10+S10</f>
        <v>5435</v>
      </c>
      <c r="V10" s="13">
        <f>U10/T10-1</f>
        <v>-0.19481481481481477</v>
      </c>
      <c r="Y10" s="14"/>
    </row>
    <row r="11" spans="1:25" ht="15" customHeight="1" thickBot="1" x14ac:dyDescent="0.3">
      <c r="A11" s="4" t="s">
        <v>8</v>
      </c>
      <c r="B11" s="5">
        <v>380</v>
      </c>
      <c r="C11" s="5">
        <v>438</v>
      </c>
      <c r="D11" s="5">
        <v>380</v>
      </c>
      <c r="E11" s="5">
        <v>331</v>
      </c>
      <c r="F11" s="5">
        <v>380</v>
      </c>
      <c r="G11" s="5">
        <v>445</v>
      </c>
      <c r="H11" s="5">
        <v>380</v>
      </c>
      <c r="I11" s="5">
        <v>364</v>
      </c>
      <c r="J11" s="5">
        <v>380</v>
      </c>
      <c r="K11" s="5">
        <v>732</v>
      </c>
      <c r="L11" s="5">
        <v>380</v>
      </c>
      <c r="M11" s="5">
        <v>609</v>
      </c>
      <c r="N11" s="5">
        <v>804</v>
      </c>
      <c r="O11" s="5">
        <v>396</v>
      </c>
      <c r="P11" s="5">
        <v>804</v>
      </c>
      <c r="Q11" s="5">
        <v>376</v>
      </c>
      <c r="R11" s="5">
        <v>804</v>
      </c>
      <c r="S11" s="5">
        <v>363</v>
      </c>
      <c r="T11" s="7">
        <f t="shared" ref="T11:T13" si="0">B11+D11+F11+H11+J11+L11+N11+P11+R11</f>
        <v>4692</v>
      </c>
      <c r="U11" s="7">
        <f t="shared" ref="U11:U13" si="1">C11+E11+G11+I11+K11+M11+O11+Q11+S11</f>
        <v>4054</v>
      </c>
      <c r="V11" s="13">
        <f>U11/T11-1</f>
        <v>-0.13597612958226768</v>
      </c>
      <c r="Y11" s="14"/>
    </row>
    <row r="12" spans="1:25" ht="15" customHeight="1" thickBot="1" x14ac:dyDescent="0.3">
      <c r="A12" s="4" t="s">
        <v>9</v>
      </c>
      <c r="B12" s="6">
        <v>2050</v>
      </c>
      <c r="C12" s="6">
        <v>1541</v>
      </c>
      <c r="D12" s="6">
        <v>2050</v>
      </c>
      <c r="E12" s="6">
        <v>1546</v>
      </c>
      <c r="F12" s="6">
        <v>2050</v>
      </c>
      <c r="G12" s="6">
        <v>1824</v>
      </c>
      <c r="H12" s="6">
        <v>2050</v>
      </c>
      <c r="I12" s="6">
        <v>1773</v>
      </c>
      <c r="J12" s="6">
        <v>2050</v>
      </c>
      <c r="K12" s="6">
        <v>1917</v>
      </c>
      <c r="L12" s="6">
        <v>2050</v>
      </c>
      <c r="M12" s="6">
        <v>2115</v>
      </c>
      <c r="N12" s="6">
        <v>3060</v>
      </c>
      <c r="O12" s="6">
        <v>1667</v>
      </c>
      <c r="P12" s="6">
        <v>3060</v>
      </c>
      <c r="Q12" s="6">
        <v>1436</v>
      </c>
      <c r="R12" s="6">
        <v>3060</v>
      </c>
      <c r="S12" s="6">
        <v>1620</v>
      </c>
      <c r="T12" s="7">
        <f t="shared" si="0"/>
        <v>21480</v>
      </c>
      <c r="U12" s="7">
        <f t="shared" si="1"/>
        <v>15439</v>
      </c>
      <c r="V12" s="13">
        <f>U12/T12-1</f>
        <v>-0.2812383612662942</v>
      </c>
      <c r="Y12" s="14"/>
    </row>
    <row r="13" spans="1:25" ht="15" customHeight="1" thickBot="1" x14ac:dyDescent="0.3">
      <c r="A13" s="4" t="s">
        <v>3</v>
      </c>
      <c r="B13" s="7">
        <v>3130</v>
      </c>
      <c r="C13" s="7">
        <v>2530</v>
      </c>
      <c r="D13" s="7">
        <v>3130</v>
      </c>
      <c r="E13" s="7">
        <v>2355</v>
      </c>
      <c r="F13" s="7">
        <v>3130</v>
      </c>
      <c r="G13" s="7">
        <v>2879</v>
      </c>
      <c r="H13" s="7">
        <v>3130</v>
      </c>
      <c r="I13" s="7">
        <v>2676</v>
      </c>
      <c r="J13" s="7">
        <v>3130</v>
      </c>
      <c r="K13" s="7">
        <v>3260</v>
      </c>
      <c r="L13" s="7">
        <v>3130</v>
      </c>
      <c r="M13" s="7">
        <v>3381</v>
      </c>
      <c r="N13" s="7">
        <v>4714</v>
      </c>
      <c r="O13" s="7">
        <v>2716</v>
      </c>
      <c r="P13" s="7">
        <v>4714</v>
      </c>
      <c r="Q13" s="7">
        <f>Q10+Q11+Q12</f>
        <v>2507</v>
      </c>
      <c r="R13" s="7">
        <v>4714</v>
      </c>
      <c r="S13" s="7">
        <f>S10+S11+S12</f>
        <v>2624</v>
      </c>
      <c r="T13" s="7">
        <f t="shared" si="0"/>
        <v>32922</v>
      </c>
      <c r="U13" s="7">
        <f t="shared" si="1"/>
        <v>24928</v>
      </c>
      <c r="V13" s="13">
        <f>U13/T13-1</f>
        <v>-0.24281635380596567</v>
      </c>
      <c r="X13" s="15"/>
      <c r="Y13" s="14"/>
    </row>
    <row r="14" spans="1:25" ht="15" customHeight="1" x14ac:dyDescent="0.25">
      <c r="A14" s="3"/>
    </row>
    <row r="15" spans="1:25" ht="15" customHeight="1" thickBot="1" x14ac:dyDescent="0.3">
      <c r="A15" s="21" t="s">
        <v>10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5" ht="15" customHeight="1" thickBot="1" x14ac:dyDescent="0.3">
      <c r="A16" s="19"/>
      <c r="B16" s="22" t="s">
        <v>1</v>
      </c>
      <c r="C16" s="23"/>
      <c r="D16" s="22" t="s">
        <v>2</v>
      </c>
      <c r="E16" s="23"/>
      <c r="F16" s="22" t="s">
        <v>30</v>
      </c>
      <c r="G16" s="23"/>
      <c r="H16" s="22" t="str">
        <f>H8</f>
        <v>Abril</v>
      </c>
      <c r="I16" s="23"/>
      <c r="J16" s="22" t="str">
        <f>J8</f>
        <v>Maio</v>
      </c>
      <c r="K16" s="23"/>
      <c r="L16" s="22" t="str">
        <f>L8</f>
        <v>Junho</v>
      </c>
      <c r="M16" s="23"/>
      <c r="N16" s="22" t="str">
        <f>N8</f>
        <v>Julho</v>
      </c>
      <c r="O16" s="23"/>
      <c r="P16" s="22" t="str">
        <f>P8</f>
        <v>Agosto</v>
      </c>
      <c r="Q16" s="23"/>
      <c r="R16" s="22" t="str">
        <f>R8</f>
        <v>Setembro</v>
      </c>
      <c r="S16" s="23"/>
      <c r="T16" s="16" t="s">
        <v>3</v>
      </c>
      <c r="U16" s="17"/>
      <c r="V16" s="18"/>
    </row>
    <row r="17" spans="1:22" ht="15" customHeight="1" thickBot="1" x14ac:dyDescent="0.3">
      <c r="A17" s="20"/>
      <c r="B17" s="10" t="s">
        <v>4</v>
      </c>
      <c r="C17" s="10" t="s">
        <v>5</v>
      </c>
      <c r="D17" s="10" t="s">
        <v>4</v>
      </c>
      <c r="E17" s="10" t="s">
        <v>5</v>
      </c>
      <c r="F17" s="10" t="s">
        <v>4</v>
      </c>
      <c r="G17" s="10" t="s">
        <v>5</v>
      </c>
      <c r="H17" s="10" t="s">
        <v>4</v>
      </c>
      <c r="I17" s="10" t="s">
        <v>5</v>
      </c>
      <c r="J17" s="10" t="s">
        <v>4</v>
      </c>
      <c r="K17" s="10" t="s">
        <v>5</v>
      </c>
      <c r="L17" s="10" t="s">
        <v>4</v>
      </c>
      <c r="M17" s="10" t="s">
        <v>5</v>
      </c>
      <c r="N17" s="10" t="s">
        <v>4</v>
      </c>
      <c r="O17" s="10" t="s">
        <v>5</v>
      </c>
      <c r="P17" s="10" t="s">
        <v>4</v>
      </c>
      <c r="Q17" s="10" t="s">
        <v>5</v>
      </c>
      <c r="R17" s="10" t="s">
        <v>4</v>
      </c>
      <c r="S17" s="10" t="s">
        <v>5</v>
      </c>
      <c r="T17" s="12" t="s">
        <v>4</v>
      </c>
      <c r="U17" s="12" t="s">
        <v>5</v>
      </c>
      <c r="V17" s="12" t="s">
        <v>6</v>
      </c>
    </row>
    <row r="18" spans="1:22" ht="15" customHeight="1" thickBot="1" x14ac:dyDescent="0.3">
      <c r="A18" s="4" t="s">
        <v>11</v>
      </c>
      <c r="B18" s="6">
        <v>1300</v>
      </c>
      <c r="C18" s="6">
        <v>1357</v>
      </c>
      <c r="D18" s="6">
        <v>1300</v>
      </c>
      <c r="E18" s="6">
        <v>1172</v>
      </c>
      <c r="F18" s="6">
        <v>1300</v>
      </c>
      <c r="G18" s="6">
        <v>1401</v>
      </c>
      <c r="H18" s="6">
        <v>1300</v>
      </c>
      <c r="I18" s="6">
        <v>1427</v>
      </c>
      <c r="J18" s="6">
        <v>1300</v>
      </c>
      <c r="K18" s="6">
        <v>1190</v>
      </c>
      <c r="L18" s="6">
        <v>1300</v>
      </c>
      <c r="M18" s="6">
        <v>1493</v>
      </c>
      <c r="N18" s="6">
        <v>1365</v>
      </c>
      <c r="O18" s="6">
        <v>1342</v>
      </c>
      <c r="P18" s="6">
        <v>1365</v>
      </c>
      <c r="Q18" s="6">
        <v>1318</v>
      </c>
      <c r="R18" s="6">
        <v>1365</v>
      </c>
      <c r="S18" s="6">
        <v>1358</v>
      </c>
      <c r="T18" s="7">
        <f>B18+D18+F18+H18+J18+L18+N18+P18+R18</f>
        <v>11895</v>
      </c>
      <c r="U18" s="7">
        <f>C18+E18+G18+I18+K18+M18+O18+Q18+S18</f>
        <v>12058</v>
      </c>
      <c r="V18" s="13">
        <f>U18/T18-1</f>
        <v>1.3703236654056372E-2</v>
      </c>
    </row>
    <row r="19" spans="1:22" ht="15" customHeight="1" thickBot="1" x14ac:dyDescent="0.3">
      <c r="A19" s="4" t="s">
        <v>12</v>
      </c>
      <c r="B19" s="6">
        <v>2900</v>
      </c>
      <c r="C19" s="6">
        <v>2086</v>
      </c>
      <c r="D19" s="6">
        <v>2900</v>
      </c>
      <c r="E19" s="6">
        <v>2707</v>
      </c>
      <c r="F19" s="6">
        <v>2900</v>
      </c>
      <c r="G19" s="6">
        <v>3149</v>
      </c>
      <c r="H19" s="6">
        <v>2900</v>
      </c>
      <c r="I19" s="6">
        <v>2920</v>
      </c>
      <c r="J19" s="6">
        <v>2900</v>
      </c>
      <c r="K19" s="6">
        <v>3010</v>
      </c>
      <c r="L19" s="6">
        <v>2900</v>
      </c>
      <c r="M19" s="6">
        <v>3088</v>
      </c>
      <c r="N19" s="6">
        <v>3050</v>
      </c>
      <c r="O19" s="6">
        <v>3011</v>
      </c>
      <c r="P19" s="6">
        <v>3050</v>
      </c>
      <c r="Q19" s="6">
        <v>2701</v>
      </c>
      <c r="R19" s="6">
        <v>3050</v>
      </c>
      <c r="S19" s="6">
        <v>2644</v>
      </c>
      <c r="T19" s="7">
        <f>B19+D19+F19+H19+J19+L19+N19+P19+R19</f>
        <v>26550</v>
      </c>
      <c r="U19" s="7">
        <f>C19+E19+G19+I19+K19+M19+O19+Q19+S19</f>
        <v>25316</v>
      </c>
      <c r="V19" s="13">
        <f>U19/T19-1</f>
        <v>-4.6478342749529222E-2</v>
      </c>
    </row>
    <row r="20" spans="1:22" ht="15" customHeight="1" thickBot="1" x14ac:dyDescent="0.3">
      <c r="A20" s="4" t="s">
        <v>3</v>
      </c>
      <c r="B20" s="7">
        <v>4200</v>
      </c>
      <c r="C20" s="7">
        <v>3443</v>
      </c>
      <c r="D20" s="7">
        <v>4200</v>
      </c>
      <c r="E20" s="7">
        <v>3879</v>
      </c>
      <c r="F20" s="7">
        <v>4200</v>
      </c>
      <c r="G20" s="7">
        <v>4550</v>
      </c>
      <c r="H20" s="7">
        <v>4200</v>
      </c>
      <c r="I20" s="7">
        <v>4347</v>
      </c>
      <c r="J20" s="7">
        <v>4200</v>
      </c>
      <c r="K20" s="7">
        <v>4200</v>
      </c>
      <c r="L20" s="7">
        <v>4200</v>
      </c>
      <c r="M20" s="7">
        <v>4581</v>
      </c>
      <c r="N20" s="7">
        <v>4415</v>
      </c>
      <c r="O20" s="7">
        <v>4353</v>
      </c>
      <c r="P20" s="7">
        <v>4415</v>
      </c>
      <c r="Q20" s="7">
        <f>Q18+Q19</f>
        <v>4019</v>
      </c>
      <c r="R20" s="7">
        <v>4415</v>
      </c>
      <c r="S20" s="7">
        <f>S18+S19</f>
        <v>4002</v>
      </c>
      <c r="T20" s="7">
        <f>B20+D20+F20+H20+J20+L20+N20+P20+R20</f>
        <v>38445</v>
      </c>
      <c r="U20" s="7">
        <f>C20+E20+G20+I20+K20+M20+O20+Q20+S20</f>
        <v>37374</v>
      </c>
      <c r="V20" s="13">
        <f>U20/T20-1</f>
        <v>-2.785797893094033E-2</v>
      </c>
    </row>
    <row r="21" spans="1:22" ht="15" customHeight="1" x14ac:dyDescent="0.25">
      <c r="A21" s="3"/>
    </row>
    <row r="22" spans="1:22" ht="15" customHeight="1" thickBot="1" x14ac:dyDescent="0.3">
      <c r="A22" s="21" t="s">
        <v>13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ht="15" customHeight="1" thickBot="1" x14ac:dyDescent="0.3">
      <c r="A23" s="19"/>
      <c r="B23" s="22" t="s">
        <v>1</v>
      </c>
      <c r="C23" s="23"/>
      <c r="D23" s="22" t="s">
        <v>2</v>
      </c>
      <c r="E23" s="23"/>
      <c r="F23" s="22" t="s">
        <v>30</v>
      </c>
      <c r="G23" s="23"/>
      <c r="H23" s="22" t="str">
        <f>H8</f>
        <v>Abril</v>
      </c>
      <c r="I23" s="23"/>
      <c r="J23" s="22" t="str">
        <f>J8</f>
        <v>Maio</v>
      </c>
      <c r="K23" s="23"/>
      <c r="L23" s="22" t="str">
        <f>L8</f>
        <v>Junho</v>
      </c>
      <c r="M23" s="23"/>
      <c r="N23" s="22" t="str">
        <f>N8</f>
        <v>Julho</v>
      </c>
      <c r="O23" s="23"/>
      <c r="P23" s="22" t="str">
        <f>P8</f>
        <v>Agosto</v>
      </c>
      <c r="Q23" s="23"/>
      <c r="R23" s="22" t="str">
        <f>R8</f>
        <v>Setembro</v>
      </c>
      <c r="S23" s="23"/>
      <c r="T23" s="16" t="s">
        <v>3</v>
      </c>
      <c r="U23" s="17"/>
      <c r="V23" s="18"/>
    </row>
    <row r="24" spans="1:22" ht="15" customHeight="1" thickBot="1" x14ac:dyDescent="0.3">
      <c r="A24" s="20"/>
      <c r="B24" s="10" t="s">
        <v>4</v>
      </c>
      <c r="C24" s="10" t="s">
        <v>5</v>
      </c>
      <c r="D24" s="10" t="s">
        <v>4</v>
      </c>
      <c r="E24" s="10" t="s">
        <v>5</v>
      </c>
      <c r="F24" s="10" t="s">
        <v>4</v>
      </c>
      <c r="G24" s="10" t="s">
        <v>5</v>
      </c>
      <c r="H24" s="10" t="s">
        <v>4</v>
      </c>
      <c r="I24" s="10" t="s">
        <v>5</v>
      </c>
      <c r="J24" s="10" t="s">
        <v>4</v>
      </c>
      <c r="K24" s="10" t="s">
        <v>5</v>
      </c>
      <c r="L24" s="10" t="s">
        <v>4</v>
      </c>
      <c r="M24" s="10" t="s">
        <v>5</v>
      </c>
      <c r="N24" s="10" t="s">
        <v>4</v>
      </c>
      <c r="O24" s="10" t="s">
        <v>5</v>
      </c>
      <c r="P24" s="10" t="s">
        <v>4</v>
      </c>
      <c r="Q24" s="10" t="s">
        <v>5</v>
      </c>
      <c r="R24" s="10" t="s">
        <v>4</v>
      </c>
      <c r="S24" s="10" t="s">
        <v>5</v>
      </c>
      <c r="T24" s="12" t="s">
        <v>4</v>
      </c>
      <c r="U24" s="12" t="s">
        <v>5</v>
      </c>
      <c r="V24" s="12" t="s">
        <v>6</v>
      </c>
    </row>
    <row r="25" spans="1:22" ht="15" customHeight="1" thickBot="1" x14ac:dyDescent="0.3">
      <c r="A25" s="4" t="s">
        <v>14</v>
      </c>
      <c r="B25" s="5">
        <v>32</v>
      </c>
      <c r="C25" s="5">
        <v>26</v>
      </c>
      <c r="D25" s="5">
        <v>32</v>
      </c>
      <c r="E25" s="5">
        <v>25</v>
      </c>
      <c r="F25" s="5">
        <v>32</v>
      </c>
      <c r="G25" s="5">
        <v>40</v>
      </c>
      <c r="H25" s="5">
        <v>32</v>
      </c>
      <c r="I25" s="5">
        <v>36</v>
      </c>
      <c r="J25" s="5">
        <v>32</v>
      </c>
      <c r="K25" s="5">
        <v>39</v>
      </c>
      <c r="L25" s="5">
        <v>32</v>
      </c>
      <c r="M25" s="5">
        <v>33</v>
      </c>
      <c r="N25" s="5">
        <v>39</v>
      </c>
      <c r="O25" s="5">
        <v>31</v>
      </c>
      <c r="P25" s="5">
        <v>39</v>
      </c>
      <c r="Q25" s="5">
        <v>28</v>
      </c>
      <c r="R25" s="5">
        <v>39</v>
      </c>
      <c r="S25" s="5">
        <v>17</v>
      </c>
      <c r="T25" s="7">
        <f>B25+D25+F25+H25+J25+L25+N25+P25+R25</f>
        <v>309</v>
      </c>
      <c r="U25" s="7">
        <f>C25+E25+G25+I25+K25+M25+O25+Q25+S25</f>
        <v>275</v>
      </c>
      <c r="V25" s="13">
        <f t="shared" ref="V25:V26" si="2">U25/T25-1</f>
        <v>-0.11003236245954695</v>
      </c>
    </row>
    <row r="26" spans="1:22" ht="15" customHeight="1" thickBot="1" x14ac:dyDescent="0.3">
      <c r="A26" s="4" t="s">
        <v>3</v>
      </c>
      <c r="B26" s="8">
        <v>32</v>
      </c>
      <c r="C26" s="8">
        <v>26</v>
      </c>
      <c r="D26" s="8">
        <v>32</v>
      </c>
      <c r="E26" s="8">
        <v>25</v>
      </c>
      <c r="F26" s="8">
        <v>32</v>
      </c>
      <c r="G26" s="8">
        <v>40</v>
      </c>
      <c r="H26" s="8">
        <v>32</v>
      </c>
      <c r="I26" s="8">
        <v>36</v>
      </c>
      <c r="J26" s="8">
        <v>32</v>
      </c>
      <c r="K26" s="8">
        <v>39</v>
      </c>
      <c r="L26" s="8">
        <v>32</v>
      </c>
      <c r="M26" s="8">
        <v>33</v>
      </c>
      <c r="N26" s="8">
        <v>39</v>
      </c>
      <c r="O26" s="8">
        <v>31</v>
      </c>
      <c r="P26" s="8">
        <v>39</v>
      </c>
      <c r="Q26" s="8">
        <v>28</v>
      </c>
      <c r="R26" s="8">
        <v>39</v>
      </c>
      <c r="S26" s="8">
        <v>17</v>
      </c>
      <c r="T26" s="7">
        <f>B26+D26+F26+H26+J26+L26+N26+P26+R26</f>
        <v>309</v>
      </c>
      <c r="U26" s="7">
        <f>C26+E26+G26+I26+K26+M26+O26+Q26+S26</f>
        <v>275</v>
      </c>
      <c r="V26" s="13">
        <f t="shared" si="2"/>
        <v>-0.11003236245954695</v>
      </c>
    </row>
    <row r="27" spans="1:22" ht="15" customHeight="1" x14ac:dyDescent="0.25">
      <c r="A27" s="3"/>
    </row>
    <row r="28" spans="1:22" ht="15" customHeight="1" thickBot="1" x14ac:dyDescent="0.3">
      <c r="A28" s="21" t="s">
        <v>15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15" customHeight="1" thickBot="1" x14ac:dyDescent="0.3">
      <c r="A29" s="19"/>
      <c r="B29" s="22" t="s">
        <v>1</v>
      </c>
      <c r="C29" s="23"/>
      <c r="D29" s="22" t="s">
        <v>2</v>
      </c>
      <c r="E29" s="23"/>
      <c r="F29" s="22" t="s">
        <v>30</v>
      </c>
      <c r="G29" s="23"/>
      <c r="H29" s="22" t="str">
        <f>H23</f>
        <v>Abril</v>
      </c>
      <c r="I29" s="23"/>
      <c r="J29" s="22" t="str">
        <f>J23</f>
        <v>Maio</v>
      </c>
      <c r="K29" s="23"/>
      <c r="L29" s="22" t="str">
        <f>L23</f>
        <v>Junho</v>
      </c>
      <c r="M29" s="23"/>
      <c r="N29" s="22" t="str">
        <f>N23</f>
        <v>Julho</v>
      </c>
      <c r="O29" s="23"/>
      <c r="P29" s="22" t="str">
        <f>P23</f>
        <v>Agosto</v>
      </c>
      <c r="Q29" s="23"/>
      <c r="R29" s="22" t="str">
        <f>R23</f>
        <v>Setembro</v>
      </c>
      <c r="S29" s="23"/>
      <c r="T29" s="16" t="s">
        <v>3</v>
      </c>
      <c r="U29" s="17"/>
      <c r="V29" s="18"/>
    </row>
    <row r="30" spans="1:22" ht="15" customHeight="1" thickBot="1" x14ac:dyDescent="0.3">
      <c r="A30" s="20"/>
      <c r="B30" s="10" t="s">
        <v>4</v>
      </c>
      <c r="C30" s="10" t="s">
        <v>5</v>
      </c>
      <c r="D30" s="10" t="s">
        <v>4</v>
      </c>
      <c r="E30" s="10" t="s">
        <v>5</v>
      </c>
      <c r="F30" s="10" t="s">
        <v>4</v>
      </c>
      <c r="G30" s="10" t="s">
        <v>5</v>
      </c>
      <c r="H30" s="10" t="s">
        <v>4</v>
      </c>
      <c r="I30" s="10" t="s">
        <v>5</v>
      </c>
      <c r="J30" s="10" t="s">
        <v>4</v>
      </c>
      <c r="K30" s="10" t="s">
        <v>5</v>
      </c>
      <c r="L30" s="10" t="s">
        <v>4</v>
      </c>
      <c r="M30" s="10" t="s">
        <v>5</v>
      </c>
      <c r="N30" s="10" t="s">
        <v>4</v>
      </c>
      <c r="O30" s="10" t="s">
        <v>5</v>
      </c>
      <c r="P30" s="10" t="s">
        <v>4</v>
      </c>
      <c r="Q30" s="10" t="s">
        <v>5</v>
      </c>
      <c r="R30" s="10" t="s">
        <v>4</v>
      </c>
      <c r="S30" s="10" t="s">
        <v>5</v>
      </c>
      <c r="T30" s="12" t="s">
        <v>4</v>
      </c>
      <c r="U30" s="12" t="s">
        <v>5</v>
      </c>
      <c r="V30" s="12" t="s">
        <v>6</v>
      </c>
    </row>
    <row r="31" spans="1:22" ht="15" customHeight="1" thickBot="1" x14ac:dyDescent="0.3">
      <c r="A31" s="4" t="s">
        <v>16</v>
      </c>
      <c r="B31" s="5">
        <v>335</v>
      </c>
      <c r="C31" s="5">
        <v>378</v>
      </c>
      <c r="D31" s="5">
        <v>335</v>
      </c>
      <c r="E31" s="5">
        <v>370</v>
      </c>
      <c r="F31" s="5">
        <v>335</v>
      </c>
      <c r="G31" s="5">
        <v>435</v>
      </c>
      <c r="H31" s="5">
        <v>335</v>
      </c>
      <c r="I31" s="5">
        <v>372</v>
      </c>
      <c r="J31" s="5">
        <v>335</v>
      </c>
      <c r="K31" s="5">
        <v>289</v>
      </c>
      <c r="L31" s="5">
        <v>335</v>
      </c>
      <c r="M31" s="5">
        <v>290</v>
      </c>
      <c r="N31" s="5">
        <v>340</v>
      </c>
      <c r="O31" s="5">
        <v>418</v>
      </c>
      <c r="P31" s="5">
        <v>340</v>
      </c>
      <c r="Q31" s="5">
        <v>355</v>
      </c>
      <c r="R31" s="5">
        <v>340</v>
      </c>
      <c r="S31" s="5">
        <v>290</v>
      </c>
      <c r="T31" s="7">
        <f>B31+D31+F31+H31+J31+L31+N31+P31+R31</f>
        <v>3030</v>
      </c>
      <c r="U31" s="7">
        <f>C31+E31+G31+I31+K31+M31+O31+Q31+S31</f>
        <v>3197</v>
      </c>
      <c r="V31" s="13">
        <f t="shared" ref="V31:V32" si="3">U31/T31-1</f>
        <v>5.5115511551155016E-2</v>
      </c>
    </row>
    <row r="32" spans="1:22" ht="15" customHeight="1" thickBot="1" x14ac:dyDescent="0.3">
      <c r="A32" s="4" t="s">
        <v>3</v>
      </c>
      <c r="B32" s="8">
        <v>335</v>
      </c>
      <c r="C32" s="8">
        <v>378</v>
      </c>
      <c r="D32" s="8">
        <v>335</v>
      </c>
      <c r="E32" s="8">
        <v>370</v>
      </c>
      <c r="F32" s="8">
        <v>335</v>
      </c>
      <c r="G32" s="8">
        <v>435</v>
      </c>
      <c r="H32" s="8">
        <v>335</v>
      </c>
      <c r="I32" s="8">
        <v>372</v>
      </c>
      <c r="J32" s="8">
        <v>335</v>
      </c>
      <c r="K32" s="8">
        <v>289</v>
      </c>
      <c r="L32" s="8">
        <v>335</v>
      </c>
      <c r="M32" s="8">
        <v>290</v>
      </c>
      <c r="N32" s="8">
        <v>340</v>
      </c>
      <c r="O32" s="8">
        <v>418</v>
      </c>
      <c r="P32" s="8">
        <v>340</v>
      </c>
      <c r="Q32" s="8">
        <v>355</v>
      </c>
      <c r="R32" s="8">
        <v>340</v>
      </c>
      <c r="S32" s="8">
        <v>290</v>
      </c>
      <c r="T32" s="7">
        <f>B32+D32+F32+H32+J32+L32+N32+P32+R32</f>
        <v>3030</v>
      </c>
      <c r="U32" s="7">
        <f>C32+E32+G32+I32+K32+M32+O32+Q32+S32</f>
        <v>3197</v>
      </c>
      <c r="V32" s="13">
        <f t="shared" si="3"/>
        <v>5.5115511551155016E-2</v>
      </c>
    </row>
    <row r="33" spans="1:22" ht="15" customHeight="1" x14ac:dyDescent="0.25">
      <c r="A33" s="3"/>
    </row>
    <row r="34" spans="1:22" ht="15" customHeight="1" thickBo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ht="15" customHeight="1" thickBot="1" x14ac:dyDescent="0.3">
      <c r="A35" s="19"/>
      <c r="B35" s="22" t="s">
        <v>1</v>
      </c>
      <c r="C35" s="23"/>
      <c r="D35" s="22" t="s">
        <v>2</v>
      </c>
      <c r="E35" s="23"/>
      <c r="F35" s="22" t="s">
        <v>30</v>
      </c>
      <c r="G35" s="23"/>
      <c r="H35" s="22" t="str">
        <f>H29</f>
        <v>Abril</v>
      </c>
      <c r="I35" s="23"/>
      <c r="J35" s="22" t="str">
        <f>J29</f>
        <v>Maio</v>
      </c>
      <c r="K35" s="23"/>
      <c r="L35" s="22" t="str">
        <f>L29</f>
        <v>Junho</v>
      </c>
      <c r="M35" s="23"/>
      <c r="N35" s="22" t="str">
        <f>N29</f>
        <v>Julho</v>
      </c>
      <c r="O35" s="23"/>
      <c r="P35" s="22" t="str">
        <f>P29</f>
        <v>Agosto</v>
      </c>
      <c r="Q35" s="23"/>
      <c r="R35" s="22" t="str">
        <f>R29</f>
        <v>Setembro</v>
      </c>
      <c r="S35" s="23"/>
      <c r="T35" s="16" t="s">
        <v>3</v>
      </c>
      <c r="U35" s="17"/>
      <c r="V35" s="18"/>
    </row>
    <row r="36" spans="1:22" ht="15" customHeight="1" thickBot="1" x14ac:dyDescent="0.3">
      <c r="A36" s="20"/>
      <c r="B36" s="10" t="s">
        <v>4</v>
      </c>
      <c r="C36" s="10" t="s">
        <v>5</v>
      </c>
      <c r="D36" s="10" t="s">
        <v>4</v>
      </c>
      <c r="E36" s="10" t="s">
        <v>5</v>
      </c>
      <c r="F36" s="10" t="s">
        <v>4</v>
      </c>
      <c r="G36" s="10" t="s">
        <v>5</v>
      </c>
      <c r="H36" s="10" t="s">
        <v>4</v>
      </c>
      <c r="I36" s="10" t="s">
        <v>5</v>
      </c>
      <c r="J36" s="10" t="s">
        <v>4</v>
      </c>
      <c r="K36" s="10" t="s">
        <v>5</v>
      </c>
      <c r="L36" s="10" t="s">
        <v>4</v>
      </c>
      <c r="M36" s="10" t="s">
        <v>5</v>
      </c>
      <c r="N36" s="10" t="s">
        <v>4</v>
      </c>
      <c r="O36" s="10" t="s">
        <v>5</v>
      </c>
      <c r="P36" s="10" t="s">
        <v>4</v>
      </c>
      <c r="Q36" s="10" t="s">
        <v>5</v>
      </c>
      <c r="R36" s="10" t="s">
        <v>4</v>
      </c>
      <c r="S36" s="10" t="s">
        <v>5</v>
      </c>
      <c r="T36" s="12" t="s">
        <v>4</v>
      </c>
      <c r="U36" s="12" t="s">
        <v>5</v>
      </c>
      <c r="V36" s="12" t="s">
        <v>6</v>
      </c>
    </row>
    <row r="37" spans="1:22" ht="15" customHeight="1" thickBot="1" x14ac:dyDescent="0.3">
      <c r="A37" s="4" t="s">
        <v>18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7">
        <f>B37+D37+F37+H37+J37+L37+N37+P37+R37</f>
        <v>0</v>
      </c>
      <c r="U37" s="7">
        <f>C37+E37+G37+I37+K37+M37+O37+Q37+S37</f>
        <v>0</v>
      </c>
      <c r="V37" s="13">
        <v>0</v>
      </c>
    </row>
    <row r="38" spans="1:22" ht="15" customHeight="1" thickBot="1" x14ac:dyDescent="0.3">
      <c r="A38" s="4" t="s">
        <v>8</v>
      </c>
      <c r="B38" s="5">
        <v>130</v>
      </c>
      <c r="C38" s="5">
        <v>106</v>
      </c>
      <c r="D38" s="5">
        <v>130</v>
      </c>
      <c r="E38" s="5">
        <v>110</v>
      </c>
      <c r="F38" s="5">
        <v>130</v>
      </c>
      <c r="G38" s="5">
        <v>128</v>
      </c>
      <c r="H38" s="5">
        <v>130</v>
      </c>
      <c r="I38" s="5">
        <v>115</v>
      </c>
      <c r="J38" s="5">
        <v>130</v>
      </c>
      <c r="K38" s="5">
        <v>99</v>
      </c>
      <c r="L38" s="5">
        <v>130</v>
      </c>
      <c r="M38" s="5">
        <v>193</v>
      </c>
      <c r="N38" s="5">
        <v>118</v>
      </c>
      <c r="O38" s="5">
        <v>117</v>
      </c>
      <c r="P38" s="5">
        <v>118</v>
      </c>
      <c r="Q38" s="5">
        <v>130</v>
      </c>
      <c r="R38" s="5">
        <v>118</v>
      </c>
      <c r="S38" s="5">
        <v>148</v>
      </c>
      <c r="T38" s="7">
        <f>B38+D38+F38+H38+J38+L38+N38+P38+R38</f>
        <v>1134</v>
      </c>
      <c r="U38" s="7">
        <f>C38+E38+G38+I38+K38+M38+O38+Q38+S38</f>
        <v>1146</v>
      </c>
      <c r="V38" s="13">
        <f t="shared" ref="V38:V39" si="4">U38/T38-1</f>
        <v>1.0582010582010692E-2</v>
      </c>
    </row>
    <row r="39" spans="1:22" ht="15" customHeight="1" thickBot="1" x14ac:dyDescent="0.3">
      <c r="A39" s="4" t="s">
        <v>3</v>
      </c>
      <c r="B39" s="8">
        <v>130</v>
      </c>
      <c r="C39" s="8">
        <v>106</v>
      </c>
      <c r="D39" s="8">
        <v>130</v>
      </c>
      <c r="E39" s="8">
        <v>110</v>
      </c>
      <c r="F39" s="8">
        <v>130</v>
      </c>
      <c r="G39" s="8">
        <v>128</v>
      </c>
      <c r="H39" s="8">
        <v>130</v>
      </c>
      <c r="I39" s="8">
        <v>115</v>
      </c>
      <c r="J39" s="8">
        <v>130</v>
      </c>
      <c r="K39" s="8">
        <v>99</v>
      </c>
      <c r="L39" s="8">
        <v>130</v>
      </c>
      <c r="M39" s="8">
        <v>193</v>
      </c>
      <c r="N39" s="8">
        <v>118</v>
      </c>
      <c r="O39" s="8">
        <v>117</v>
      </c>
      <c r="P39" s="8">
        <v>118</v>
      </c>
      <c r="Q39" s="8">
        <v>130</v>
      </c>
      <c r="R39" s="8">
        <v>118</v>
      </c>
      <c r="S39" s="8">
        <v>148</v>
      </c>
      <c r="T39" s="7">
        <f>B39+D39+F39+H39+J39+L39+N39+P39+R39</f>
        <v>1134</v>
      </c>
      <c r="U39" s="7">
        <f>C39+E39+G39+I39+K39+M39+O39+Q39+S39</f>
        <v>1146</v>
      </c>
      <c r="V39" s="13">
        <f t="shared" si="4"/>
        <v>1.0582010582010692E-2</v>
      </c>
    </row>
    <row r="40" spans="1:22" ht="15" customHeight="1" x14ac:dyDescent="0.25">
      <c r="A40" s="3"/>
    </row>
    <row r="41" spans="1:22" ht="15" customHeight="1" thickBot="1" x14ac:dyDescent="0.3">
      <c r="A41" s="21" t="s">
        <v>19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ht="15" customHeight="1" thickBot="1" x14ac:dyDescent="0.3">
      <c r="A42" s="19"/>
      <c r="B42" s="22" t="s">
        <v>1</v>
      </c>
      <c r="C42" s="23"/>
      <c r="D42" s="22" t="s">
        <v>2</v>
      </c>
      <c r="E42" s="23"/>
      <c r="F42" s="22" t="s">
        <v>30</v>
      </c>
      <c r="G42" s="23"/>
      <c r="H42" s="22" t="str">
        <f>H35</f>
        <v>Abril</v>
      </c>
      <c r="I42" s="23"/>
      <c r="J42" s="22" t="str">
        <f>J35</f>
        <v>Maio</v>
      </c>
      <c r="K42" s="23"/>
      <c r="L42" s="22" t="str">
        <f>L35</f>
        <v>Junho</v>
      </c>
      <c r="M42" s="23"/>
      <c r="N42" s="22" t="str">
        <f>N35</f>
        <v>Julho</v>
      </c>
      <c r="O42" s="23"/>
      <c r="P42" s="22" t="str">
        <f>P35</f>
        <v>Agosto</v>
      </c>
      <c r="Q42" s="23"/>
      <c r="R42" s="22" t="str">
        <f>R35</f>
        <v>Setembro</v>
      </c>
      <c r="S42" s="23"/>
      <c r="T42" s="16" t="s">
        <v>3</v>
      </c>
      <c r="U42" s="17"/>
      <c r="V42" s="18"/>
    </row>
    <row r="43" spans="1:22" ht="15" customHeight="1" thickBot="1" x14ac:dyDescent="0.3">
      <c r="A43" s="20"/>
      <c r="B43" s="10" t="s">
        <v>4</v>
      </c>
      <c r="C43" s="10" t="s">
        <v>5</v>
      </c>
      <c r="D43" s="10" t="s">
        <v>4</v>
      </c>
      <c r="E43" s="10" t="s">
        <v>5</v>
      </c>
      <c r="F43" s="10" t="s">
        <v>4</v>
      </c>
      <c r="G43" s="10" t="s">
        <v>5</v>
      </c>
      <c r="H43" s="10" t="s">
        <v>4</v>
      </c>
      <c r="I43" s="10" t="s">
        <v>5</v>
      </c>
      <c r="J43" s="10" t="s">
        <v>4</v>
      </c>
      <c r="K43" s="10" t="s">
        <v>5</v>
      </c>
      <c r="L43" s="10" t="s">
        <v>4</v>
      </c>
      <c r="M43" s="10" t="s">
        <v>5</v>
      </c>
      <c r="N43" s="10" t="s">
        <v>4</v>
      </c>
      <c r="O43" s="10" t="s">
        <v>5</v>
      </c>
      <c r="P43" s="10" t="s">
        <v>4</v>
      </c>
      <c r="Q43" s="10" t="s">
        <v>5</v>
      </c>
      <c r="R43" s="10" t="s">
        <v>4</v>
      </c>
      <c r="S43" s="10" t="s">
        <v>5</v>
      </c>
      <c r="T43" s="12" t="s">
        <v>4</v>
      </c>
      <c r="U43" s="12" t="s">
        <v>5</v>
      </c>
      <c r="V43" s="12" t="s">
        <v>6</v>
      </c>
    </row>
    <row r="44" spans="1:22" ht="15" customHeight="1" thickBot="1" x14ac:dyDescent="0.3">
      <c r="A44" s="4" t="s">
        <v>20</v>
      </c>
      <c r="B44" s="5">
        <v>350</v>
      </c>
      <c r="C44" s="5">
        <v>230</v>
      </c>
      <c r="D44" s="5">
        <v>350</v>
      </c>
      <c r="E44" s="5">
        <v>301</v>
      </c>
      <c r="F44" s="5">
        <v>350</v>
      </c>
      <c r="G44" s="5">
        <v>175</v>
      </c>
      <c r="H44" s="5">
        <v>350</v>
      </c>
      <c r="I44" s="5">
        <v>269</v>
      </c>
      <c r="J44" s="5">
        <v>350</v>
      </c>
      <c r="K44" s="5">
        <v>265</v>
      </c>
      <c r="L44" s="5">
        <v>350</v>
      </c>
      <c r="M44" s="5">
        <v>269</v>
      </c>
      <c r="N44" s="5">
        <v>350</v>
      </c>
      <c r="O44" s="5">
        <v>245</v>
      </c>
      <c r="P44" s="5">
        <v>350</v>
      </c>
      <c r="Q44" s="5">
        <v>250</v>
      </c>
      <c r="R44" s="5">
        <v>350</v>
      </c>
      <c r="S44" s="5">
        <v>238</v>
      </c>
      <c r="T44" s="7">
        <f t="shared" ref="T44:T50" si="5">B44+D44+F44+H44+J44+L44+N44+P44+R44</f>
        <v>3150</v>
      </c>
      <c r="U44" s="7">
        <f t="shared" ref="U44:U50" si="6">C44+E44+G44+I44+K44+M44+O44+Q44+S44</f>
        <v>2242</v>
      </c>
      <c r="V44" s="13">
        <f t="shared" ref="V44:V50" si="7">U44/T44-1</f>
        <v>-0.28825396825396821</v>
      </c>
    </row>
    <row r="45" spans="1:22" ht="15" customHeight="1" thickBot="1" x14ac:dyDescent="0.3">
      <c r="A45" s="9" t="s">
        <v>21</v>
      </c>
      <c r="B45" s="8">
        <v>350</v>
      </c>
      <c r="C45" s="8">
        <v>230</v>
      </c>
      <c r="D45" s="8">
        <v>350</v>
      </c>
      <c r="E45" s="8">
        <v>301</v>
      </c>
      <c r="F45" s="8">
        <v>350</v>
      </c>
      <c r="G45" s="8">
        <v>175</v>
      </c>
      <c r="H45" s="8">
        <v>350</v>
      </c>
      <c r="I45" s="8">
        <v>269</v>
      </c>
      <c r="J45" s="8">
        <v>350</v>
      </c>
      <c r="K45" s="8">
        <v>265</v>
      </c>
      <c r="L45" s="8">
        <v>350</v>
      </c>
      <c r="M45" s="8">
        <v>269</v>
      </c>
      <c r="N45" s="8">
        <v>350</v>
      </c>
      <c r="O45" s="8">
        <v>245</v>
      </c>
      <c r="P45" s="8">
        <v>350</v>
      </c>
      <c r="Q45" s="8">
        <v>250</v>
      </c>
      <c r="R45" s="8">
        <v>350</v>
      </c>
      <c r="S45" s="8">
        <v>238</v>
      </c>
      <c r="T45" s="7">
        <f t="shared" si="5"/>
        <v>3150</v>
      </c>
      <c r="U45" s="7">
        <f t="shared" si="6"/>
        <v>2242</v>
      </c>
      <c r="V45" s="13">
        <f t="shared" si="7"/>
        <v>-0.28825396825396821</v>
      </c>
    </row>
    <row r="46" spans="1:22" ht="15" customHeight="1" thickBot="1" x14ac:dyDescent="0.3">
      <c r="A46" s="4" t="s">
        <v>22</v>
      </c>
      <c r="B46" s="5">
        <v>551</v>
      </c>
      <c r="C46" s="5">
        <v>551</v>
      </c>
      <c r="D46" s="5">
        <v>551</v>
      </c>
      <c r="E46" s="5">
        <v>565</v>
      </c>
      <c r="F46" s="5">
        <v>551</v>
      </c>
      <c r="G46" s="5">
        <v>709</v>
      </c>
      <c r="H46" s="5">
        <v>551</v>
      </c>
      <c r="I46" s="5">
        <v>615</v>
      </c>
      <c r="J46" s="5">
        <v>551</v>
      </c>
      <c r="K46" s="5">
        <v>645</v>
      </c>
      <c r="L46" s="5">
        <v>551</v>
      </c>
      <c r="M46" s="5">
        <v>628</v>
      </c>
      <c r="N46" s="5">
        <v>591</v>
      </c>
      <c r="O46" s="5">
        <v>526</v>
      </c>
      <c r="P46" s="5">
        <v>591</v>
      </c>
      <c r="Q46" s="5">
        <v>665</v>
      </c>
      <c r="R46" s="5">
        <v>591</v>
      </c>
      <c r="S46" s="5">
        <v>638</v>
      </c>
      <c r="T46" s="7">
        <f t="shared" si="5"/>
        <v>5079</v>
      </c>
      <c r="U46" s="7">
        <f t="shared" si="6"/>
        <v>5542</v>
      </c>
      <c r="V46" s="13">
        <f t="shared" si="7"/>
        <v>9.1159677101791736E-2</v>
      </c>
    </row>
    <row r="47" spans="1:22" ht="15" customHeight="1" thickBot="1" x14ac:dyDescent="0.3">
      <c r="A47" s="4" t="s">
        <v>23</v>
      </c>
      <c r="B47" s="5">
        <v>75</v>
      </c>
      <c r="C47" s="5">
        <v>63</v>
      </c>
      <c r="D47" s="5">
        <v>75</v>
      </c>
      <c r="E47" s="5">
        <v>88</v>
      </c>
      <c r="F47" s="5">
        <v>75</v>
      </c>
      <c r="G47" s="5">
        <v>74</v>
      </c>
      <c r="H47" s="5">
        <v>75</v>
      </c>
      <c r="I47" s="5">
        <v>92</v>
      </c>
      <c r="J47" s="5">
        <v>75</v>
      </c>
      <c r="K47" s="5">
        <v>73</v>
      </c>
      <c r="L47" s="5">
        <v>75</v>
      </c>
      <c r="M47" s="5">
        <v>60</v>
      </c>
      <c r="N47" s="5">
        <v>75</v>
      </c>
      <c r="O47" s="5">
        <v>80</v>
      </c>
      <c r="P47" s="5">
        <v>75</v>
      </c>
      <c r="Q47" s="5">
        <v>74</v>
      </c>
      <c r="R47" s="5">
        <v>75</v>
      </c>
      <c r="S47" s="5">
        <v>75</v>
      </c>
      <c r="T47" s="7">
        <f t="shared" si="5"/>
        <v>675</v>
      </c>
      <c r="U47" s="7">
        <f t="shared" si="6"/>
        <v>679</v>
      </c>
      <c r="V47" s="13">
        <f t="shared" si="7"/>
        <v>5.9259259259258901E-3</v>
      </c>
    </row>
    <row r="48" spans="1:22" ht="15" customHeight="1" thickBot="1" x14ac:dyDescent="0.3">
      <c r="A48" s="4" t="s">
        <v>27</v>
      </c>
      <c r="B48" s="5">
        <v>115</v>
      </c>
      <c r="C48" s="5">
        <v>0</v>
      </c>
      <c r="D48" s="5">
        <v>115</v>
      </c>
      <c r="E48" s="5">
        <v>88</v>
      </c>
      <c r="F48" s="5">
        <v>115</v>
      </c>
      <c r="G48" s="5">
        <v>92</v>
      </c>
      <c r="H48" s="5">
        <v>115</v>
      </c>
      <c r="I48" s="5">
        <v>100</v>
      </c>
      <c r="J48" s="5">
        <v>115</v>
      </c>
      <c r="K48" s="5">
        <v>72</v>
      </c>
      <c r="L48" s="5">
        <v>115</v>
      </c>
      <c r="M48" s="5">
        <v>92</v>
      </c>
      <c r="N48" s="5">
        <v>115</v>
      </c>
      <c r="O48" s="5">
        <v>71</v>
      </c>
      <c r="P48" s="5">
        <v>115</v>
      </c>
      <c r="Q48" s="5">
        <v>69</v>
      </c>
      <c r="R48" s="5">
        <v>115</v>
      </c>
      <c r="S48" s="5">
        <v>89</v>
      </c>
      <c r="T48" s="7">
        <f t="shared" si="5"/>
        <v>1035</v>
      </c>
      <c r="U48" s="7">
        <f t="shared" si="6"/>
        <v>673</v>
      </c>
      <c r="V48" s="13">
        <f t="shared" si="7"/>
        <v>-0.34975845410628015</v>
      </c>
    </row>
    <row r="49" spans="1:22" ht="15" customHeight="1" thickBot="1" x14ac:dyDescent="0.3">
      <c r="A49" s="9" t="s">
        <v>24</v>
      </c>
      <c r="B49" s="8">
        <v>741</v>
      </c>
      <c r="C49" s="8">
        <v>614</v>
      </c>
      <c r="D49" s="8">
        <v>741</v>
      </c>
      <c r="E49" s="8">
        <v>741</v>
      </c>
      <c r="F49" s="8">
        <v>741</v>
      </c>
      <c r="G49" s="8">
        <v>875</v>
      </c>
      <c r="H49" s="8">
        <v>741</v>
      </c>
      <c r="I49" s="8">
        <v>807</v>
      </c>
      <c r="J49" s="8">
        <v>741</v>
      </c>
      <c r="K49" s="8">
        <v>790</v>
      </c>
      <c r="L49" s="8">
        <v>741</v>
      </c>
      <c r="M49" s="8">
        <v>780</v>
      </c>
      <c r="N49" s="8">
        <v>781</v>
      </c>
      <c r="O49" s="8">
        <v>677</v>
      </c>
      <c r="P49" s="8">
        <v>781</v>
      </c>
      <c r="Q49" s="8">
        <v>808</v>
      </c>
      <c r="R49" s="8">
        <v>781</v>
      </c>
      <c r="S49" s="8">
        <f>S46+S47+S48</f>
        <v>802</v>
      </c>
      <c r="T49" s="7">
        <f t="shared" si="5"/>
        <v>6789</v>
      </c>
      <c r="U49" s="7">
        <f t="shared" si="6"/>
        <v>6894</v>
      </c>
      <c r="V49" s="13">
        <f t="shared" si="7"/>
        <v>1.546619531595228E-2</v>
      </c>
    </row>
    <row r="50" spans="1:22" ht="15" customHeight="1" thickBot="1" x14ac:dyDescent="0.3">
      <c r="A50" s="4" t="s">
        <v>3</v>
      </c>
      <c r="B50" s="7">
        <v>1091</v>
      </c>
      <c r="C50" s="8">
        <v>844</v>
      </c>
      <c r="D50" s="7">
        <v>1091</v>
      </c>
      <c r="E50" s="7">
        <v>1042</v>
      </c>
      <c r="F50" s="7">
        <v>1091</v>
      </c>
      <c r="G50" s="7">
        <v>1050</v>
      </c>
      <c r="H50" s="7">
        <v>1091</v>
      </c>
      <c r="I50" s="7">
        <v>1076</v>
      </c>
      <c r="J50" s="7">
        <v>1091</v>
      </c>
      <c r="K50" s="7">
        <v>1055</v>
      </c>
      <c r="L50" s="7">
        <v>1091</v>
      </c>
      <c r="M50" s="7">
        <v>1049</v>
      </c>
      <c r="N50" s="7">
        <v>1131</v>
      </c>
      <c r="O50" s="8">
        <v>922</v>
      </c>
      <c r="P50" s="7">
        <v>1131</v>
      </c>
      <c r="Q50" s="8">
        <v>1058</v>
      </c>
      <c r="R50" s="7">
        <v>1131</v>
      </c>
      <c r="S50" s="8">
        <f>S45+S49</f>
        <v>1040</v>
      </c>
      <c r="T50" s="7">
        <f t="shared" si="5"/>
        <v>9939</v>
      </c>
      <c r="U50" s="7">
        <f t="shared" si="6"/>
        <v>9136</v>
      </c>
      <c r="V50" s="13">
        <f t="shared" si="7"/>
        <v>-8.0792836301438742E-2</v>
      </c>
    </row>
    <row r="51" spans="1:22" ht="15" customHeight="1" x14ac:dyDescent="0.25">
      <c r="A51" s="3"/>
    </row>
    <row r="52" spans="1:22" ht="15" customHeight="1" x14ac:dyDescent="0.25">
      <c r="A52" s="3"/>
    </row>
    <row r="53" spans="1:22" ht="15" customHeight="1" thickBot="1" x14ac:dyDescent="0.3">
      <c r="A53" s="21" t="s">
        <v>25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ht="15" customHeight="1" thickBot="1" x14ac:dyDescent="0.3">
      <c r="A54" s="19"/>
      <c r="B54" s="22" t="s">
        <v>1</v>
      </c>
      <c r="C54" s="23"/>
      <c r="D54" s="22" t="s">
        <v>2</v>
      </c>
      <c r="E54" s="23"/>
      <c r="F54" s="22" t="s">
        <v>30</v>
      </c>
      <c r="G54" s="23"/>
      <c r="H54" s="22" t="str">
        <f>H42</f>
        <v>Abril</v>
      </c>
      <c r="I54" s="23"/>
      <c r="J54" s="22" t="str">
        <f>J42</f>
        <v>Maio</v>
      </c>
      <c r="K54" s="23"/>
      <c r="L54" s="22" t="str">
        <f>L42</f>
        <v>Junho</v>
      </c>
      <c r="M54" s="23"/>
      <c r="N54" s="22" t="str">
        <f>N42</f>
        <v>Julho</v>
      </c>
      <c r="O54" s="23"/>
      <c r="P54" s="22" t="str">
        <f>P42</f>
        <v>Agosto</v>
      </c>
      <c r="Q54" s="23"/>
      <c r="R54" s="22" t="str">
        <f>R42</f>
        <v>Setembro</v>
      </c>
      <c r="S54" s="23"/>
      <c r="T54" s="16" t="s">
        <v>3</v>
      </c>
      <c r="U54" s="17"/>
      <c r="V54" s="18"/>
    </row>
    <row r="55" spans="1:22" ht="15" customHeight="1" thickBot="1" x14ac:dyDescent="0.3">
      <c r="A55" s="20"/>
      <c r="B55" s="10" t="s">
        <v>4</v>
      </c>
      <c r="C55" s="10" t="s">
        <v>5</v>
      </c>
      <c r="D55" s="10" t="s">
        <v>4</v>
      </c>
      <c r="E55" s="10" t="s">
        <v>5</v>
      </c>
      <c r="F55" s="10" t="s">
        <v>4</v>
      </c>
      <c r="G55" s="10" t="s">
        <v>5</v>
      </c>
      <c r="H55" s="10" t="s">
        <v>4</v>
      </c>
      <c r="I55" s="10" t="s">
        <v>5</v>
      </c>
      <c r="J55" s="10" t="s">
        <v>4</v>
      </c>
      <c r="K55" s="10" t="s">
        <v>5</v>
      </c>
      <c r="L55" s="10" t="s">
        <v>4</v>
      </c>
      <c r="M55" s="10" t="s">
        <v>5</v>
      </c>
      <c r="N55" s="10" t="s">
        <v>4</v>
      </c>
      <c r="O55" s="10" t="s">
        <v>5</v>
      </c>
      <c r="P55" s="10" t="s">
        <v>4</v>
      </c>
      <c r="Q55" s="10" t="s">
        <v>5</v>
      </c>
      <c r="R55" s="10" t="s">
        <v>4</v>
      </c>
      <c r="S55" s="10" t="s">
        <v>5</v>
      </c>
      <c r="T55" s="12" t="s">
        <v>4</v>
      </c>
      <c r="U55" s="12" t="s">
        <v>5</v>
      </c>
      <c r="V55" s="12" t="s">
        <v>6</v>
      </c>
    </row>
    <row r="56" spans="1:22" ht="15" customHeight="1" thickBot="1" x14ac:dyDescent="0.3">
      <c r="A56" s="4" t="s">
        <v>9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81</v>
      </c>
      <c r="H56" s="5">
        <v>0</v>
      </c>
      <c r="I56" s="5">
        <v>42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7">
        <f>B56+D56+F56+H56+J56+L56+N56+P56+R56</f>
        <v>0</v>
      </c>
      <c r="U56" s="7">
        <f>C56+E56+G56+I56+K56+M56+O56+Q56+S56</f>
        <v>123</v>
      </c>
      <c r="V56" s="13" t="s">
        <v>36</v>
      </c>
    </row>
    <row r="57" spans="1:22" ht="15" customHeight="1" x14ac:dyDescent="0.25">
      <c r="A57" s="3"/>
    </row>
    <row r="58" spans="1:22" ht="15" customHeight="1" x14ac:dyDescent="0.25">
      <c r="A58" s="25" t="s">
        <v>26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5" customHeight="1" thickBot="1" x14ac:dyDescent="0.3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5" customHeight="1" thickBot="1" x14ac:dyDescent="0.3">
      <c r="A60" s="19"/>
      <c r="B60" s="22" t="s">
        <v>1</v>
      </c>
      <c r="C60" s="23"/>
      <c r="D60" s="22" t="s">
        <v>2</v>
      </c>
      <c r="E60" s="23"/>
      <c r="F60" s="22" t="s">
        <v>30</v>
      </c>
      <c r="G60" s="23"/>
      <c r="H60" s="22" t="str">
        <f>H54</f>
        <v>Abril</v>
      </c>
      <c r="I60" s="23"/>
      <c r="J60" s="22" t="str">
        <f>J54</f>
        <v>Maio</v>
      </c>
      <c r="K60" s="23"/>
      <c r="L60" s="22" t="str">
        <f>L54</f>
        <v>Junho</v>
      </c>
      <c r="M60" s="23"/>
      <c r="N60" s="22" t="str">
        <f>N54</f>
        <v>Julho</v>
      </c>
      <c r="O60" s="23"/>
      <c r="P60" s="22" t="str">
        <f>P54</f>
        <v>Agosto</v>
      </c>
      <c r="Q60" s="23"/>
      <c r="R60" s="22" t="str">
        <f>R54</f>
        <v>Setembro</v>
      </c>
      <c r="S60" s="23"/>
      <c r="T60" s="16" t="s">
        <v>3</v>
      </c>
      <c r="U60" s="17"/>
      <c r="V60" s="18"/>
    </row>
    <row r="61" spans="1:22" ht="15" customHeight="1" thickBot="1" x14ac:dyDescent="0.3">
      <c r="A61" s="20"/>
      <c r="B61" s="10" t="s">
        <v>4</v>
      </c>
      <c r="C61" s="10" t="s">
        <v>5</v>
      </c>
      <c r="D61" s="10" t="s">
        <v>4</v>
      </c>
      <c r="E61" s="10" t="s">
        <v>5</v>
      </c>
      <c r="F61" s="10" t="s">
        <v>4</v>
      </c>
      <c r="G61" s="10" t="s">
        <v>5</v>
      </c>
      <c r="H61" s="10" t="s">
        <v>4</v>
      </c>
      <c r="I61" s="10" t="s">
        <v>5</v>
      </c>
      <c r="J61" s="10" t="s">
        <v>4</v>
      </c>
      <c r="K61" s="10" t="s">
        <v>5</v>
      </c>
      <c r="L61" s="10" t="s">
        <v>4</v>
      </c>
      <c r="M61" s="10" t="s">
        <v>5</v>
      </c>
      <c r="N61" s="10" t="s">
        <v>4</v>
      </c>
      <c r="O61" s="10" t="s">
        <v>5</v>
      </c>
      <c r="P61" s="10" t="s">
        <v>4</v>
      </c>
      <c r="Q61" s="10" t="s">
        <v>5</v>
      </c>
      <c r="R61" s="10" t="s">
        <v>4</v>
      </c>
      <c r="S61" s="10" t="s">
        <v>5</v>
      </c>
      <c r="T61" s="12" t="s">
        <v>4</v>
      </c>
      <c r="U61" s="12" t="s">
        <v>5</v>
      </c>
      <c r="V61" s="12" t="s">
        <v>6</v>
      </c>
    </row>
    <row r="62" spans="1:22" ht="15" customHeight="1" thickBot="1" x14ac:dyDescent="0.3">
      <c r="A62" s="4" t="s">
        <v>11</v>
      </c>
      <c r="B62" s="5">
        <v>0</v>
      </c>
      <c r="C62" s="5">
        <v>75</v>
      </c>
      <c r="D62" s="5">
        <v>0</v>
      </c>
      <c r="E62" s="5">
        <v>61</v>
      </c>
      <c r="F62" s="5">
        <v>0</v>
      </c>
      <c r="G62" s="5">
        <v>38</v>
      </c>
      <c r="H62" s="5">
        <v>0</v>
      </c>
      <c r="I62" s="5">
        <v>82</v>
      </c>
      <c r="J62" s="5">
        <v>0</v>
      </c>
      <c r="K62" s="5">
        <v>29</v>
      </c>
      <c r="L62" s="5">
        <v>0</v>
      </c>
      <c r="M62" s="5">
        <v>93</v>
      </c>
      <c r="N62" s="5">
        <v>0</v>
      </c>
      <c r="O62" s="5">
        <v>33</v>
      </c>
      <c r="P62" s="5">
        <v>0</v>
      </c>
      <c r="Q62" s="5">
        <v>55</v>
      </c>
      <c r="R62" s="5">
        <v>0</v>
      </c>
      <c r="S62" s="5">
        <v>52</v>
      </c>
      <c r="T62" s="7">
        <f t="shared" ref="T62:T63" si="8">B62+D62+F62+H62+J62+L62+N62+P62+R62</f>
        <v>0</v>
      </c>
      <c r="U62" s="7">
        <f t="shared" ref="U62:U63" si="9">C62+E62+G62+I62+K62+M62+O62+Q62+S62</f>
        <v>518</v>
      </c>
      <c r="V62" s="8" t="s">
        <v>36</v>
      </c>
    </row>
    <row r="63" spans="1:22" ht="15" customHeight="1" thickBot="1" x14ac:dyDescent="0.3">
      <c r="A63" s="4" t="s">
        <v>12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7">
        <f t="shared" si="8"/>
        <v>0</v>
      </c>
      <c r="U63" s="7">
        <f t="shared" si="9"/>
        <v>0</v>
      </c>
      <c r="V63" s="11" t="s">
        <v>36</v>
      </c>
    </row>
    <row r="64" spans="1:22" ht="15" customHeight="1" x14ac:dyDescent="0.25">
      <c r="A64" s="3"/>
    </row>
    <row r="66" spans="1:1" x14ac:dyDescent="0.25">
      <c r="A66" t="s">
        <v>29</v>
      </c>
    </row>
  </sheetData>
  <mergeCells count="98">
    <mergeCell ref="R29:S29"/>
    <mergeCell ref="R35:S35"/>
    <mergeCell ref="R42:S42"/>
    <mergeCell ref="R54:S54"/>
    <mergeCell ref="R60:S60"/>
    <mergeCell ref="N60:O60"/>
    <mergeCell ref="A28:V28"/>
    <mergeCell ref="J8:K8"/>
    <mergeCell ref="J16:K16"/>
    <mergeCell ref="J23:K23"/>
    <mergeCell ref="J29:K29"/>
    <mergeCell ref="A29:A30"/>
    <mergeCell ref="B29:C29"/>
    <mergeCell ref="D29:E29"/>
    <mergeCell ref="T29:V29"/>
    <mergeCell ref="L8:M8"/>
    <mergeCell ref="L16:M16"/>
    <mergeCell ref="L23:M23"/>
    <mergeCell ref="L29:M29"/>
    <mergeCell ref="N8:O8"/>
    <mergeCell ref="N16:O16"/>
    <mergeCell ref="N42:O42"/>
    <mergeCell ref="N54:O54"/>
    <mergeCell ref="N23:O23"/>
    <mergeCell ref="F29:G29"/>
    <mergeCell ref="F35:G35"/>
    <mergeCell ref="A34:V34"/>
    <mergeCell ref="H29:I29"/>
    <mergeCell ref="H35:I35"/>
    <mergeCell ref="J35:K35"/>
    <mergeCell ref="L35:M35"/>
    <mergeCell ref="P29:Q29"/>
    <mergeCell ref="P35:Q35"/>
    <mergeCell ref="A35:A36"/>
    <mergeCell ref="B35:C35"/>
    <mergeCell ref="N29:O29"/>
    <mergeCell ref="N35:O35"/>
    <mergeCell ref="B54:C54"/>
    <mergeCell ref="D54:E54"/>
    <mergeCell ref="J60:K60"/>
    <mergeCell ref="L54:M54"/>
    <mergeCell ref="A41:V41"/>
    <mergeCell ref="A53:V53"/>
    <mergeCell ref="A42:A43"/>
    <mergeCell ref="B42:C42"/>
    <mergeCell ref="D42:E42"/>
    <mergeCell ref="T42:V42"/>
    <mergeCell ref="H42:I42"/>
    <mergeCell ref="F42:G42"/>
    <mergeCell ref="J42:K42"/>
    <mergeCell ref="L42:M42"/>
    <mergeCell ref="P42:Q42"/>
    <mergeCell ref="L60:M60"/>
    <mergeCell ref="A3:V3"/>
    <mergeCell ref="A4:V4"/>
    <mergeCell ref="F8:G8"/>
    <mergeCell ref="D35:E35"/>
    <mergeCell ref="T35:V35"/>
    <mergeCell ref="T8:V8"/>
    <mergeCell ref="A16:A17"/>
    <mergeCell ref="B16:C16"/>
    <mergeCell ref="D16:E16"/>
    <mergeCell ref="T16:V16"/>
    <mergeCell ref="A23:A24"/>
    <mergeCell ref="B23:C23"/>
    <mergeCell ref="D23:E23"/>
    <mergeCell ref="T23:V23"/>
    <mergeCell ref="R8:S8"/>
    <mergeCell ref="R16:S16"/>
    <mergeCell ref="A5:E5"/>
    <mergeCell ref="A8:A9"/>
    <mergeCell ref="B8:C8"/>
    <mergeCell ref="D8:E8"/>
    <mergeCell ref="F23:G23"/>
    <mergeCell ref="A22:V22"/>
    <mergeCell ref="H8:I8"/>
    <mergeCell ref="H16:I16"/>
    <mergeCell ref="H23:I23"/>
    <mergeCell ref="P8:Q8"/>
    <mergeCell ref="P16:Q16"/>
    <mergeCell ref="P23:Q23"/>
    <mergeCell ref="R23:S23"/>
    <mergeCell ref="T60:V60"/>
    <mergeCell ref="A54:A55"/>
    <mergeCell ref="A15:V15"/>
    <mergeCell ref="F16:G16"/>
    <mergeCell ref="P54:Q54"/>
    <mergeCell ref="P60:Q60"/>
    <mergeCell ref="T54:V54"/>
    <mergeCell ref="A58:V59"/>
    <mergeCell ref="H54:I54"/>
    <mergeCell ref="J54:K54"/>
    <mergeCell ref="H60:I60"/>
    <mergeCell ref="F54:G54"/>
    <mergeCell ref="F60:G60"/>
    <mergeCell ref="A60:A61"/>
    <mergeCell ref="B60:C60"/>
    <mergeCell ref="D60:E60"/>
  </mergeCells>
  <phoneticPr fontId="20" type="noConversion"/>
  <pageMargins left="0.78740157499999996" right="0.78740157499999996" top="0.984251969" bottom="0.984251969" header="0.4921259845" footer="0.4921259845"/>
  <pageSetup paperSize="9" scale="57" orientation="portrait" verticalDpi="598" r:id="rId1"/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2026 - Contratado x Realizado</vt:lpstr>
      <vt:lpstr>'2026 - Contratado x Realizado'!Area_de_impressao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Arlete Araujo Lima</dc:creator>
  <cp:lastModifiedBy>Ana Lucia de Matos O Santos</cp:lastModifiedBy>
  <cp:lastPrinted>2026-09-10T14:32:11Z</cp:lastPrinted>
  <dcterms:created xsi:type="dcterms:W3CDTF">2026-03-10T12:30:31Z</dcterms:created>
  <dcterms:modified xsi:type="dcterms:W3CDTF">2026-10-09T12:46:33Z</dcterms:modified>
</cp:coreProperties>
</file>